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5_WASSER\5-7_Wasserwirtschaft\5-7-5_Nichtoeffentl-Abwasserentsorg\"/>
    </mc:Choice>
  </mc:AlternateContent>
  <xr:revisionPtr revIDLastSave="0" documentId="13_ncr:1_{26FC3C03-26F8-49C0-A2B6-6A6A649422DE}" xr6:coauthVersionLast="36" xr6:coauthVersionMax="36" xr10:uidLastSave="{00000000-0000-0000-0000-000000000000}"/>
  <bookViews>
    <workbookView xWindow="120" yWindow="45" windowWidth="23715" windowHeight="10035" xr2:uid="{00000000-000D-0000-FFFF-FFFF00000000}"/>
  </bookViews>
  <sheets>
    <sheet name="Tabelle1" sheetId="1" r:id="rId1"/>
  </sheets>
  <definedNames>
    <definedName name="_xlnm.Print_Area" localSheetId="0">Tabelle1!$A$1:$M$14</definedName>
  </definedNames>
  <calcPr calcId="191029"/>
</workbook>
</file>

<file path=xl/calcChain.xml><?xml version="1.0" encoding="utf-8"?>
<calcChain xmlns="http://schemas.openxmlformats.org/spreadsheetml/2006/main">
  <c r="R13" i="1" l="1"/>
  <c r="N13" i="1"/>
  <c r="J13" i="1"/>
  <c r="F13" i="1"/>
  <c r="Q12" i="1" l="1"/>
  <c r="Q13" i="1" s="1"/>
  <c r="I12" i="1"/>
  <c r="I13" i="1" s="1"/>
  <c r="M12" i="1"/>
  <c r="M13" i="1" s="1"/>
  <c r="P13" i="1"/>
  <c r="L13" i="1"/>
  <c r="O13" i="1"/>
  <c r="K13" i="1"/>
  <c r="H13" i="1"/>
  <c r="G13" i="1"/>
  <c r="E12" i="1"/>
  <c r="E13" i="1" s="1"/>
  <c r="C13" i="1"/>
  <c r="D13" i="1"/>
</calcChain>
</file>

<file path=xl/sharedStrings.xml><?xml version="1.0" encoding="utf-8"?>
<sst xmlns="http://schemas.openxmlformats.org/spreadsheetml/2006/main" count="16" uniqueCount="16">
  <si>
    <t>Zusammen</t>
  </si>
  <si>
    <t>Bergbau, Gewinnung von Steinen und Erden</t>
  </si>
  <si>
    <t>Verarbeitendes Gewerbe</t>
  </si>
  <si>
    <t>Übrige Wirtschaftszweige</t>
  </si>
  <si>
    <t>Insgesamt</t>
  </si>
  <si>
    <t>behandeltes Abwasser</t>
  </si>
  <si>
    <t>davon: direkt in ein Oberflächengewässer oder in den Untergrund eingeleitet</t>
  </si>
  <si>
    <t>Wirtschaftsgliederung (WZ 2008)</t>
  </si>
  <si>
    <t xml:space="preserve">Unbehandeltes und behandeltes Abwasser </t>
  </si>
  <si>
    <t>unbehandeltes Abwasser</t>
  </si>
  <si>
    <t>Energieversorgung</t>
  </si>
  <si>
    <t>Tausend Kubikmeter</t>
  </si>
  <si>
    <t>* Ohne an andere Betriebe weitergeleitetes (Ab)-Wasser</t>
  </si>
  <si>
    <t>Ungenutztes Wasser*, Abwasser und Wasserverluste</t>
  </si>
  <si>
    <t>Abwassereinleitung nach Wirtschaftszweigen 2010, 2013, 2016 und 2019</t>
  </si>
  <si>
    <t>Quelle: Statistisches Bundesamt, Fachserie 19, Reihe 2.2, Erhebung der nichtöffentlichen Wasserversorgung und nichtöffentlichen Abwasserbeseitigung
2010: Stand 30.09.2013; Tab. 5 Ungenutztes und unbehandelt oder behandelt eingeleitetes Abwasser sowie Wasserverluste von nichtöffentlichen Betrieben nach Verbleib 2010, 5.2 nach Wirtschaftszweigen;
2013: Stand 11.08.2016; Tab. 5 Ein- oder Ableitung ungenutzten Wassers und unbehandelten Abwassers sowie Wasserverluste von nichtöffentlichen Betrieben 2013 nach Verbleib, 5.2 Wirtschaftszweigen;
2016: Stand 14.08.2018, Tab. 5 Ein- oder Ableitung ungenutzten Wassers und unbehandelten Abwassers sowie Wasserverluste von nichtöffentlichen Betrieben 2016 nach Verbleib 5.2 Wirtschaftszweigen;
2019: Stand 14.03.2023, Tab. 5 Ein- oder Ableitung ungenutzten Wassers und unbehandelten Abwassers sowie Wasserverluste von nichtöffentlichen Betrieben 2019 nach Verbleib 5.2 Wirtschaftszweigen.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</si>
</sst>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0"/>
      <name val="Meta Offc"/>
      <family val="2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Serif Offc"/>
    </font>
    <font>
      <sz val="6"/>
      <name val="Meta Off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  <fill>
      <patternFill patternType="solid">
        <fgColor theme="1" tint="0.249977111117893"/>
        <bgColor indexed="64"/>
      </patternFill>
    </fill>
  </fills>
  <borders count="19">
    <border>
      <left/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tted">
        <color theme="1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tted">
        <color theme="1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0" fillId="2" borderId="0" xfId="0" applyFill="1"/>
    <xf numFmtId="0" fontId="3" fillId="2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3" fontId="0" fillId="2" borderId="0" xfId="0" applyNumberFormat="1" applyFill="1"/>
    <xf numFmtId="0" fontId="6" fillId="2" borderId="0" xfId="0" applyFont="1" applyFill="1" applyBorder="1" applyAlignment="1">
      <alignment vertical="top"/>
    </xf>
    <xf numFmtId="0" fontId="1" fillId="4" borderId="1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9" fontId="0" fillId="2" borderId="0" xfId="1" applyFont="1" applyFill="1"/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right" vertical="top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 wrapText="1"/>
    </xf>
    <xf numFmtId="3" fontId="2" fillId="3" borderId="2" xfId="0" applyNumberFormat="1" applyFont="1" applyFill="1" applyBorder="1" applyAlignment="1">
      <alignment horizontal="right" vertical="center" wrapText="1" indent="1"/>
    </xf>
    <xf numFmtId="3" fontId="2" fillId="3" borderId="7" xfId="0" applyNumberFormat="1" applyFont="1" applyFill="1" applyBorder="1" applyAlignment="1">
      <alignment horizontal="right" vertical="center" wrapText="1" indent="1"/>
    </xf>
    <xf numFmtId="3" fontId="2" fillId="3" borderId="17" xfId="0" applyNumberFormat="1" applyFont="1" applyFill="1" applyBorder="1" applyAlignment="1">
      <alignment horizontal="right" vertical="center" wrapText="1" indent="1"/>
    </xf>
    <xf numFmtId="3" fontId="2" fillId="3" borderId="18" xfId="0" applyNumberFormat="1" applyFont="1" applyFill="1" applyBorder="1" applyAlignment="1">
      <alignment horizontal="right" vertical="center" wrapText="1" indent="1"/>
    </xf>
    <xf numFmtId="3" fontId="2" fillId="2" borderId="2" xfId="0" applyNumberFormat="1" applyFont="1" applyFill="1" applyBorder="1" applyAlignment="1">
      <alignment horizontal="right" vertical="center" wrapText="1" inden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2" borderId="17" xfId="0" applyNumberFormat="1" applyFont="1" applyFill="1" applyBorder="1" applyAlignment="1">
      <alignment horizontal="right" vertical="center" wrapText="1" indent="1"/>
    </xf>
    <xf numFmtId="3" fontId="2" fillId="2" borderId="18" xfId="0" applyNumberFormat="1" applyFont="1" applyFill="1" applyBorder="1" applyAlignment="1">
      <alignment horizontal="right" vertical="center" wrapText="1" indent="1"/>
    </xf>
    <xf numFmtId="3" fontId="1" fillId="4" borderId="2" xfId="0" applyNumberFormat="1" applyFont="1" applyFill="1" applyBorder="1" applyAlignment="1">
      <alignment horizontal="right" vertical="center" wrapText="1" indent="1"/>
    </xf>
    <xf numFmtId="3" fontId="1" fillId="4" borderId="17" xfId="0" applyNumberFormat="1" applyFont="1" applyFill="1" applyBorder="1" applyAlignment="1">
      <alignment horizontal="right" vertical="center" wrapText="1" indent="1"/>
    </xf>
    <xf numFmtId="3" fontId="1" fillId="4" borderId="18" xfId="0" applyNumberFormat="1" applyFont="1" applyFill="1" applyBorder="1" applyAlignment="1">
      <alignment horizontal="right" vertical="center" wrapText="1" indent="1"/>
    </xf>
  </cellXfs>
  <cellStyles count="3">
    <cellStyle name="Prozent" xfId="1" builtinId="5"/>
    <cellStyle name="Standard" xfId="0" builtinId="0"/>
    <cellStyle name="Standard 2" xfId="2" xr:uid="{55007E8A-7754-45E8-A014-BD537D61B1A1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13</xdr:col>
      <xdr:colOff>0</xdr:colOff>
      <xdr:row>12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71475" y="12801600"/>
          <a:ext cx="2340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17</xdr:col>
      <xdr:colOff>752475</xdr:colOff>
      <xdr:row>1</xdr:row>
      <xdr:rowOff>161925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8600" y="257175"/>
          <a:ext cx="1416367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28"/>
  <sheetViews>
    <sheetView showGridLines="0" tabSelected="1" zoomScaleNormal="100" workbookViewId="0">
      <selection activeCell="F15" sqref="F15"/>
    </sheetView>
  </sheetViews>
  <sheetFormatPr baseColWidth="10" defaultColWidth="11.42578125" defaultRowHeight="15" x14ac:dyDescent="0.25"/>
  <cols>
    <col min="1" max="1" width="3.42578125" style="2" customWidth="1"/>
    <col min="2" max="2" width="27.5703125" style="2" customWidth="1"/>
    <col min="3" max="18" width="11.5703125" style="2" customWidth="1"/>
    <col min="19" max="19" width="3.28515625" style="2" customWidth="1"/>
    <col min="20" max="16384" width="11.42578125" style="2"/>
  </cols>
  <sheetData>
    <row r="1" spans="2:20" ht="7.5" customHeight="1" x14ac:dyDescent="0.25"/>
    <row r="2" spans="2:20" ht="14.25" customHeight="1" x14ac:dyDescent="0.25">
      <c r="B2" s="1"/>
    </row>
    <row r="3" spans="2:20" ht="27" customHeight="1" x14ac:dyDescent="0.25">
      <c r="B3" s="3" t="s">
        <v>14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20" ht="22.5" customHeight="1" x14ac:dyDescent="0.25">
      <c r="B4" s="15" t="s">
        <v>7</v>
      </c>
      <c r="C4" s="18" t="s">
        <v>13</v>
      </c>
      <c r="D4" s="19"/>
      <c r="E4" s="19"/>
      <c r="F4" s="20"/>
      <c r="G4" s="18" t="s">
        <v>8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20" ht="22.5" customHeight="1" x14ac:dyDescent="0.25">
      <c r="B5" s="16"/>
      <c r="C5" s="18"/>
      <c r="D5" s="19"/>
      <c r="E5" s="19"/>
      <c r="F5" s="20"/>
      <c r="G5" s="24" t="s">
        <v>0</v>
      </c>
      <c r="H5" s="25"/>
      <c r="I5" s="25"/>
      <c r="J5" s="26"/>
      <c r="K5" s="18" t="s">
        <v>6</v>
      </c>
      <c r="L5" s="19"/>
      <c r="M5" s="19"/>
      <c r="N5" s="19"/>
      <c r="O5" s="19"/>
      <c r="P5" s="19"/>
      <c r="Q5" s="19"/>
      <c r="R5" s="19"/>
    </row>
    <row r="6" spans="2:20" ht="22.5" customHeight="1" x14ac:dyDescent="0.25">
      <c r="B6" s="16"/>
      <c r="C6" s="21"/>
      <c r="D6" s="22"/>
      <c r="E6" s="22"/>
      <c r="F6" s="23"/>
      <c r="G6" s="21"/>
      <c r="H6" s="22"/>
      <c r="I6" s="22"/>
      <c r="J6" s="23"/>
      <c r="K6" s="27" t="s">
        <v>5</v>
      </c>
      <c r="L6" s="28"/>
      <c r="M6" s="28"/>
      <c r="N6" s="28"/>
      <c r="O6" s="27" t="s">
        <v>9</v>
      </c>
      <c r="P6" s="28"/>
      <c r="Q6" s="28"/>
      <c r="R6" s="29"/>
    </row>
    <row r="7" spans="2:20" ht="22.5" customHeight="1" x14ac:dyDescent="0.25">
      <c r="B7" s="16"/>
      <c r="C7" s="9">
        <v>2010</v>
      </c>
      <c r="D7" s="9">
        <v>2013</v>
      </c>
      <c r="E7" s="9">
        <v>2016</v>
      </c>
      <c r="F7" s="9">
        <v>2019</v>
      </c>
      <c r="G7" s="9">
        <v>2010</v>
      </c>
      <c r="H7" s="9">
        <v>2013</v>
      </c>
      <c r="I7" s="9">
        <v>2016</v>
      </c>
      <c r="J7" s="9">
        <v>2019</v>
      </c>
      <c r="K7" s="9">
        <v>2010</v>
      </c>
      <c r="L7" s="9">
        <v>2013</v>
      </c>
      <c r="M7" s="9">
        <v>2016</v>
      </c>
      <c r="N7" s="9">
        <v>2019</v>
      </c>
      <c r="O7" s="11">
        <v>2010</v>
      </c>
      <c r="P7" s="11">
        <v>2013</v>
      </c>
      <c r="Q7" s="12">
        <v>2016</v>
      </c>
      <c r="R7" s="13">
        <v>2019</v>
      </c>
    </row>
    <row r="8" spans="2:20" ht="22.5" customHeight="1" x14ac:dyDescent="0.25">
      <c r="B8" s="16"/>
      <c r="C8" s="18" t="s">
        <v>11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2:20" ht="22.5" customHeight="1" x14ac:dyDescent="0.25">
      <c r="B9" s="5" t="s">
        <v>1</v>
      </c>
      <c r="C9" s="31">
        <v>1857714</v>
      </c>
      <c r="D9" s="31">
        <v>1598971</v>
      </c>
      <c r="E9" s="31">
        <v>1221459</v>
      </c>
      <c r="F9" s="31">
        <v>1111504.5890000004</v>
      </c>
      <c r="G9" s="31">
        <v>821849</v>
      </c>
      <c r="H9" s="32">
        <v>582625</v>
      </c>
      <c r="I9" s="32">
        <v>250955</v>
      </c>
      <c r="J9" s="32">
        <v>228208.522</v>
      </c>
      <c r="K9" s="31">
        <v>20334</v>
      </c>
      <c r="L9" s="31">
        <v>25166</v>
      </c>
      <c r="M9" s="31">
        <v>47839</v>
      </c>
      <c r="N9" s="31">
        <v>27298.672999999995</v>
      </c>
      <c r="O9" s="31">
        <v>794225</v>
      </c>
      <c r="P9" s="32">
        <v>554111</v>
      </c>
      <c r="Q9" s="33">
        <v>199979</v>
      </c>
      <c r="R9" s="34">
        <v>193711.36899999998</v>
      </c>
      <c r="T9" s="7"/>
    </row>
    <row r="10" spans="2:20" ht="22.5" customHeight="1" x14ac:dyDescent="0.25">
      <c r="B10" s="4" t="s">
        <v>2</v>
      </c>
      <c r="C10" s="35">
        <v>5040671</v>
      </c>
      <c r="D10" s="35">
        <v>4641652</v>
      </c>
      <c r="E10" s="35">
        <v>4980163</v>
      </c>
      <c r="F10" s="35">
        <v>4455921.643999991</v>
      </c>
      <c r="G10" s="35">
        <v>4570076</v>
      </c>
      <c r="H10" s="36">
        <v>4135388</v>
      </c>
      <c r="I10" s="36">
        <v>4442517</v>
      </c>
      <c r="J10" s="36">
        <v>3924833.3820000049</v>
      </c>
      <c r="K10" s="35">
        <v>695963</v>
      </c>
      <c r="L10" s="35">
        <v>658082</v>
      </c>
      <c r="M10" s="35">
        <v>638545</v>
      </c>
      <c r="N10" s="35">
        <v>603839.16200000036</v>
      </c>
      <c r="O10" s="35">
        <v>3528298</v>
      </c>
      <c r="P10" s="36">
        <v>3114869</v>
      </c>
      <c r="Q10" s="37">
        <v>3431329</v>
      </c>
      <c r="R10" s="38">
        <v>2924442.3809999973</v>
      </c>
    </row>
    <row r="11" spans="2:20" ht="22.5" customHeight="1" x14ac:dyDescent="0.25">
      <c r="B11" s="5" t="s">
        <v>10</v>
      </c>
      <c r="C11" s="31">
        <v>20666977</v>
      </c>
      <c r="D11" s="31">
        <v>13687447</v>
      </c>
      <c r="E11" s="31">
        <v>12663873</v>
      </c>
      <c r="F11" s="31">
        <v>8899490.3720000032</v>
      </c>
      <c r="G11" s="31">
        <v>19953121</v>
      </c>
      <c r="H11" s="32">
        <v>13078542</v>
      </c>
      <c r="I11" s="32">
        <v>12132932</v>
      </c>
      <c r="J11" s="32">
        <v>8472498.0039999988</v>
      </c>
      <c r="K11" s="31">
        <v>140729</v>
      </c>
      <c r="L11" s="31">
        <v>171574</v>
      </c>
      <c r="M11" s="31">
        <v>168180</v>
      </c>
      <c r="N11" s="31">
        <v>102532.93199999999</v>
      </c>
      <c r="O11" s="31">
        <v>19796741</v>
      </c>
      <c r="P11" s="32">
        <v>12891147</v>
      </c>
      <c r="Q11" s="33">
        <v>11954365</v>
      </c>
      <c r="R11" s="34">
        <v>8360298.2890000017</v>
      </c>
    </row>
    <row r="12" spans="2:20" ht="22.5" customHeight="1" x14ac:dyDescent="0.25">
      <c r="B12" s="4" t="s">
        <v>3</v>
      </c>
      <c r="C12" s="35">
        <v>511093</v>
      </c>
      <c r="D12" s="35">
        <v>679025</v>
      </c>
      <c r="E12" s="35">
        <f>242800+203215+10831+12737+11945+15437+4995+3377+49060+41690+4899+15294+7770+40504+32866+21329</f>
        <v>718749</v>
      </c>
      <c r="F12" s="35">
        <v>1151903.9029999999</v>
      </c>
      <c r="G12" s="35">
        <v>276692</v>
      </c>
      <c r="H12" s="36">
        <v>322369</v>
      </c>
      <c r="I12" s="36">
        <f>124912+9132+9821+10400+12882+4409+3235+47892+24553+2807+10448+6907+37272+18791+17459</f>
        <v>340920</v>
      </c>
      <c r="J12" s="36">
        <v>661854.94400000025</v>
      </c>
      <c r="K12" s="35">
        <v>38000</v>
      </c>
      <c r="L12" s="35">
        <v>54054</v>
      </c>
      <c r="M12" s="35">
        <f>6385+7669+534+3189+297+751+5041+265+268+3+105+420+994</f>
        <v>25921</v>
      </c>
      <c r="N12" s="35">
        <v>142796.19800000003</v>
      </c>
      <c r="O12" s="35">
        <v>207574</v>
      </c>
      <c r="P12" s="36">
        <v>168502</v>
      </c>
      <c r="Q12" s="37">
        <f>107869+1127+1396+1333+893+3776+2504+30025+16059+84+960+1533+5372+7524+3235</f>
        <v>183690</v>
      </c>
      <c r="R12" s="38">
        <v>371121.57400000002</v>
      </c>
    </row>
    <row r="13" spans="2:20" ht="22.5" customHeight="1" x14ac:dyDescent="0.25">
      <c r="B13" s="10" t="s">
        <v>4</v>
      </c>
      <c r="C13" s="39">
        <f>SUM(C9:C12)</f>
        <v>28076455</v>
      </c>
      <c r="D13" s="39">
        <f>SUM(D9:D12)</f>
        <v>20607095</v>
      </c>
      <c r="E13" s="39">
        <f>SUM(E9:E12)</f>
        <v>19584244</v>
      </c>
      <c r="F13" s="39">
        <f>SUM(F9:F12)</f>
        <v>15618820.507999994</v>
      </c>
      <c r="G13" s="39">
        <f t="shared" ref="G13:J13" si="0">SUM(G9:G12)</f>
        <v>25621738</v>
      </c>
      <c r="H13" s="39">
        <f t="shared" si="0"/>
        <v>18118924</v>
      </c>
      <c r="I13" s="39">
        <f t="shared" si="0"/>
        <v>17167324</v>
      </c>
      <c r="J13" s="39">
        <f t="shared" si="0"/>
        <v>13287394.852000004</v>
      </c>
      <c r="K13" s="39">
        <f t="shared" ref="K13" si="1">SUM(K9:K12)</f>
        <v>895026</v>
      </c>
      <c r="L13" s="39">
        <f t="shared" ref="L13:N13" si="2">SUM(L9:L12)</f>
        <v>908876</v>
      </c>
      <c r="M13" s="39">
        <f t="shared" si="2"/>
        <v>880485</v>
      </c>
      <c r="N13" s="39">
        <f t="shared" si="2"/>
        <v>876466.96500000032</v>
      </c>
      <c r="O13" s="39">
        <f t="shared" ref="O13" si="3">SUM(O9:O12)</f>
        <v>24326838</v>
      </c>
      <c r="P13" s="39">
        <f t="shared" ref="P13" si="4">SUM(P9:P12)</f>
        <v>16728629</v>
      </c>
      <c r="Q13" s="40">
        <f>SUM(Q9:Q12)</f>
        <v>15769363</v>
      </c>
      <c r="R13" s="41">
        <f>SUM(R9:R12)</f>
        <v>11849573.612999998</v>
      </c>
    </row>
    <row r="14" spans="2:20" ht="49.5" customHeight="1" x14ac:dyDescent="0.25">
      <c r="B14" s="8" t="s">
        <v>12</v>
      </c>
      <c r="C14" s="6"/>
      <c r="D14" s="6"/>
      <c r="F14" s="30"/>
      <c r="G14" s="30"/>
      <c r="H14" s="30"/>
      <c r="I14" s="30"/>
      <c r="J14" s="17" t="s">
        <v>15</v>
      </c>
      <c r="K14" s="17"/>
      <c r="L14" s="17"/>
      <c r="M14" s="17"/>
      <c r="N14" s="17"/>
      <c r="O14" s="17"/>
      <c r="P14" s="17"/>
      <c r="Q14" s="17"/>
      <c r="R14" s="17"/>
      <c r="T14" s="7"/>
    </row>
    <row r="15" spans="2:20" ht="18.75" customHeight="1" x14ac:dyDescent="0.25">
      <c r="C15" s="7"/>
      <c r="D15" s="7"/>
      <c r="E15" s="7"/>
      <c r="F15" s="7"/>
    </row>
    <row r="16" spans="2:20" ht="18.75" customHeight="1" x14ac:dyDescent="0.25"/>
    <row r="17" spans="18:18" ht="18.75" customHeight="1" x14ac:dyDescent="0.25">
      <c r="R17" s="7"/>
    </row>
    <row r="18" spans="18:18" ht="18.75" customHeight="1" x14ac:dyDescent="0.25">
      <c r="R18" s="14"/>
    </row>
    <row r="19" spans="18:18" ht="18.75" customHeight="1" x14ac:dyDescent="0.25"/>
    <row r="20" spans="18:18" ht="18.75" customHeight="1" x14ac:dyDescent="0.25"/>
    <row r="21" spans="18:18" ht="18.75" customHeight="1" x14ac:dyDescent="0.25"/>
    <row r="22" spans="18:18" ht="18.75" customHeight="1" x14ac:dyDescent="0.25"/>
    <row r="23" spans="18:18" ht="18.75" customHeight="1" x14ac:dyDescent="0.25"/>
    <row r="24" spans="18:18" ht="18.75" customHeight="1" x14ac:dyDescent="0.25"/>
    <row r="25" spans="18:18" ht="18.75" customHeight="1" x14ac:dyDescent="0.25"/>
    <row r="26" spans="18:18" ht="18.75" customHeight="1" x14ac:dyDescent="0.25"/>
    <row r="27" spans="18:18" ht="18.75" customHeight="1" x14ac:dyDescent="0.25"/>
    <row r="28" spans="18:18" ht="18.75" customHeight="1" x14ac:dyDescent="0.25"/>
  </sheetData>
  <mergeCells count="9">
    <mergeCell ref="J14:R14"/>
    <mergeCell ref="B4:B8"/>
    <mergeCell ref="C4:F6"/>
    <mergeCell ref="G5:J6"/>
    <mergeCell ref="K6:N6"/>
    <mergeCell ref="G4:R4"/>
    <mergeCell ref="K5:R5"/>
    <mergeCell ref="O6:R6"/>
    <mergeCell ref="C8:R8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2016-09-29T08:29:01Z</cp:lastPrinted>
  <dcterms:created xsi:type="dcterms:W3CDTF">2013-07-09T20:30:19Z</dcterms:created>
  <dcterms:modified xsi:type="dcterms:W3CDTF">2024-02-15T11:10:03Z</dcterms:modified>
</cp:coreProperties>
</file>