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9_VERKEHR\9-1_Infrastruktur-Fahrzeugbestand\"/>
    </mc:Choice>
  </mc:AlternateContent>
  <xr:revisionPtr revIDLastSave="0" documentId="13_ncr:1_{99858908-8DA3-4D5D-A2D8-323DB35A89E0}" xr6:coauthVersionLast="36" xr6:coauthVersionMax="36" xr10:uidLastSave="{00000000-0000-0000-0000-000000000000}"/>
  <bookViews>
    <workbookView xWindow="1950" yWindow="0" windowWidth="23040" windowHeight="8775" tabRatio="445" activeTab="1" xr2:uid="{00000000-000D-0000-FFFF-FFFF00000000}"/>
  </bookViews>
  <sheets>
    <sheet name="Daten" sheetId="1" r:id="rId1"/>
    <sheet name="Diagramm" sheetId="19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Diagramm!$A$1:$Q$25</definedName>
    <definedName name="Print_Area" localSheetId="1">Diagramm!$B$1:$P$24</definedName>
  </definedNames>
  <calcPr calcId="191029"/>
</workbook>
</file>

<file path=xl/calcChain.xml><?xml version="1.0" encoding="utf-8"?>
<calcChain xmlns="http://schemas.openxmlformats.org/spreadsheetml/2006/main">
  <c r="D35" i="1" l="1"/>
  <c r="E35" i="1"/>
  <c r="F35" i="1"/>
  <c r="G35" i="1"/>
  <c r="C35" i="1"/>
  <c r="D40" i="1" l="1"/>
  <c r="E40" i="1"/>
  <c r="F40" i="1"/>
  <c r="G40" i="1"/>
  <c r="D41" i="1"/>
  <c r="E41" i="1"/>
  <c r="F41" i="1"/>
  <c r="G41" i="1"/>
  <c r="C41" i="1"/>
  <c r="C40" i="1"/>
  <c r="D36" i="1"/>
  <c r="E36" i="1"/>
  <c r="F36" i="1"/>
  <c r="G36" i="1"/>
  <c r="C36" i="1"/>
  <c r="G32" i="1"/>
  <c r="F32" i="1"/>
  <c r="E32" i="1"/>
  <c r="D32" i="1"/>
  <c r="C32" i="1"/>
  <c r="C34" i="1"/>
  <c r="D34" i="1"/>
  <c r="E34" i="1"/>
  <c r="F34" i="1"/>
  <c r="G34" i="1"/>
  <c r="W5" i="1" l="1"/>
  <c r="W4" i="1"/>
  <c r="D39" i="1" l="1"/>
  <c r="E39" i="1"/>
  <c r="F39" i="1"/>
  <c r="C33" i="1"/>
  <c r="D33" i="1"/>
  <c r="E33" i="1"/>
  <c r="F33" i="1"/>
  <c r="G33" i="1"/>
  <c r="C39" i="1"/>
  <c r="G39" i="1" l="1"/>
  <c r="W3" i="1"/>
</calcChain>
</file>

<file path=xl/sharedStrings.xml><?xml version="1.0" encoding="utf-8"?>
<sst xmlns="http://schemas.openxmlformats.org/spreadsheetml/2006/main" count="45" uniqueCount="42">
  <si>
    <t>Quelle:</t>
  </si>
  <si>
    <t>Hauptitel: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</si>
  <si>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</si>
  <si>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</si>
  <si>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</si>
  <si>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</si>
  <si>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</si>
  <si>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</si>
  <si>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</si>
  <si>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Mini</t>
  </si>
  <si>
    <t>Kleinwagen</t>
  </si>
  <si>
    <t>Kompaktklasse</t>
  </si>
  <si>
    <t>Mittelklasse</t>
  </si>
  <si>
    <t>Obere Mittelklasse</t>
  </si>
  <si>
    <t>Oberklasse</t>
  </si>
  <si>
    <t>Utilities</t>
  </si>
  <si>
    <t>Insgesamt</t>
  </si>
  <si>
    <t>Summe Mini, Kleinwagen, Kompaktklasse</t>
  </si>
  <si>
    <t>Summe Mittelklasse, obere Mittelklasse, Oberklasse</t>
  </si>
  <si>
    <t>Summe Geländewagen, VANs, Utilities</t>
  </si>
  <si>
    <t>Sonstige</t>
  </si>
  <si>
    <t>SUMME</t>
  </si>
  <si>
    <t>Prozent</t>
  </si>
  <si>
    <t>Anteil Mini, Kleinwagen, Kompaktklasse am Pkw-Bestand in %</t>
  </si>
  <si>
    <t>Anteil Mittelklasse, obere Mittelklasse, Oberklasse am Pkw-Bestand in %</t>
  </si>
  <si>
    <t>Anteil Geländewagen, VANs, Utilities am Pkw-Bestand in %</t>
  </si>
  <si>
    <t>Anteil Sonstige am Pkw-Bestand in %</t>
  </si>
  <si>
    <t>SUMME
in %</t>
  </si>
  <si>
    <r>
      <t>Pkw-Bestand nach Segmenten</t>
    </r>
    <r>
      <rPr>
        <sz val="10"/>
        <color rgb="FF080808"/>
        <rFont val="Aharoni"/>
      </rPr>
      <t>¹</t>
    </r>
  </si>
  <si>
    <t>testspalte</t>
  </si>
  <si>
    <t>Fußnote2:</t>
  </si>
  <si>
    <t>Fußnote1:</t>
  </si>
  <si>
    <r>
      <t xml:space="preserve">² </t>
    </r>
    <r>
      <rPr>
        <sz val="10"/>
        <color rgb="FF080808"/>
        <rFont val="Cambria"/>
        <family val="1"/>
        <charset val="1"/>
      </rPr>
      <t xml:space="preserve">Mini- und Großraum-Vans
</t>
    </r>
    <r>
      <rPr>
        <sz val="10"/>
        <color rgb="FF080808"/>
        <rFont val="Cambria"/>
        <family val="1"/>
      </rPr>
      <t xml:space="preserve">³ </t>
    </r>
    <r>
      <rPr>
        <sz val="10"/>
        <color rgb="FF080808"/>
        <rFont val="Cambria"/>
        <family val="1"/>
        <charset val="1"/>
      </rPr>
      <t>einschließlich Sportwagen und Wohnmobile</t>
    </r>
  </si>
  <si>
    <r>
      <t>Sonstige</t>
    </r>
    <r>
      <rPr>
        <b/>
        <sz val="9"/>
        <color theme="0"/>
        <rFont val="Cambria"/>
        <family val="1"/>
      </rPr>
      <t>³</t>
    </r>
  </si>
  <si>
    <r>
      <t>VANs</t>
    </r>
    <r>
      <rPr>
        <b/>
        <sz val="9"/>
        <color theme="0"/>
        <rFont val="Cambria"/>
        <family val="1"/>
      </rPr>
      <t>²</t>
    </r>
  </si>
  <si>
    <t>Geländewagen, SUVs</t>
  </si>
  <si>
    <t>Kraftfahrt-Bundesamt, Jahresbilanz des Fahrzeugbestandes zum 1.1. des jeweiligen Jahres, Daten zu Segmenten im Bestandsbarometer</t>
  </si>
  <si>
    <t>Veränderung 2025/2015</t>
  </si>
  <si>
    <t>Veränderung 2025/2024</t>
  </si>
  <si>
    <t>https://www.kba.de/DE/Presse/Pressemitteilungen/Fahrzeugbestand/2025/pm10_fz_bestand_pm_komplett.html (10.03.2025)</t>
  </si>
  <si>
    <t xml:space="preserve">¹ Die Gliederung der Pkw-Modelle nach Segmenten wird vom Kraftfahrt-Bundesamt aufgrund optischer, technischer und marktorientierter Merkmale für Fahrzeuge ab Zulassung 1990 vorgenommen. M1-Fahrzeuge einschließlich Fahrzeuge mit besonderer Zweckbestimmung (zum Beispiel Wohnmobile und Krankenwagen). </t>
  </si>
  <si>
    <t xml:space="preserve">Bundesministerium für Digitales und Verkehr (Hrsg.), Verkehr in Zahlen 2024/2025, S. 145 und ältere Jahrgänge;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</si>
</sst>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Quelle:&quot;\ @"/>
    <numFmt numFmtId="165" formatCode="0.0"/>
    <numFmt numFmtId="166" formatCode="#,##0.000"/>
    <numFmt numFmtId="167" formatCode="0.000"/>
    <numFmt numFmtId="168" formatCode="0.0\ %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theme="0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color rgb="FF080808"/>
      <name val="Aharoni"/>
    </font>
    <font>
      <sz val="10"/>
      <color rgb="FFFF0000"/>
      <name val="Arial"/>
      <family val="2"/>
    </font>
    <font>
      <sz val="10"/>
      <color rgb="FF080808"/>
      <name val="Cambria"/>
      <family val="1"/>
      <charset val="1"/>
    </font>
    <font>
      <b/>
      <sz val="9"/>
      <name val="Meta Offc"/>
      <family val="2"/>
      <charset val="1"/>
    </font>
    <font>
      <sz val="9"/>
      <name val="Meta Offc"/>
      <family val="2"/>
      <charset val="1"/>
    </font>
    <font>
      <b/>
      <sz val="9"/>
      <color rgb="FF000000"/>
      <name val="Meta Offc"/>
      <family val="2"/>
      <charset val="1"/>
    </font>
    <font>
      <sz val="9"/>
      <color rgb="FF000000"/>
      <name val="Meta Offc"/>
      <family val="2"/>
      <charset val="1"/>
    </font>
    <font>
      <b/>
      <sz val="9"/>
      <color rgb="FFFFFFFF"/>
      <name val="Meta Offc"/>
      <family val="2"/>
      <charset val="1"/>
    </font>
    <font>
      <b/>
      <sz val="9"/>
      <color theme="0"/>
      <name val="Cambria"/>
      <family val="1"/>
    </font>
    <font>
      <sz val="10"/>
      <color rgb="FF000000"/>
      <name val="Cambria"/>
      <family val="1"/>
      <scheme val="major"/>
    </font>
    <font>
      <sz val="10"/>
      <name val="Cambria"/>
      <family val="1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262626"/>
        <bgColor rgb="FF333333"/>
      </patternFill>
    </fill>
    <fill>
      <patternFill patternType="solid">
        <fgColor theme="0" tint="-4.9989318521683403E-2"/>
        <bgColor rgb="FFF2F2F2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rgb="FFFFFFFF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102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28" fillId="24" borderId="0" xfId="0" applyFont="1" applyFill="1" applyBorder="1" applyAlignment="1" applyProtection="1">
      <alignment horizontal="left" vertical="top" wrapText="1"/>
    </xf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Fill="1"/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28" fillId="24" borderId="0" xfId="0" applyFont="1" applyFill="1" applyBorder="1" applyAlignment="1" applyProtection="1">
      <alignment horizontal="left" vertical="top" wrapText="1"/>
    </xf>
    <xf numFmtId="0" fontId="32" fillId="27" borderId="14" xfId="0" applyFont="1" applyFill="1" applyBorder="1" applyAlignment="1">
      <alignment horizontal="right" vertical="center"/>
    </xf>
    <xf numFmtId="0" fontId="32" fillId="27" borderId="15" xfId="0" applyFont="1" applyFill="1" applyBorder="1" applyAlignment="1">
      <alignment horizontal="right" vertical="center"/>
    </xf>
    <xf numFmtId="0" fontId="31" fillId="29" borderId="24" xfId="0" applyFont="1" applyFill="1" applyBorder="1" applyAlignment="1">
      <alignment horizontal="left" vertical="center" wrapText="1"/>
    </xf>
    <xf numFmtId="0" fontId="31" fillId="29" borderId="24" xfId="0" applyFont="1" applyFill="1" applyBorder="1" applyAlignment="1">
      <alignment horizontal="center" vertical="center" wrapText="1"/>
    </xf>
    <xf numFmtId="165" fontId="0" fillId="24" borderId="0" xfId="0" applyNumberFormat="1" applyFill="1" applyProtection="1"/>
    <xf numFmtId="0" fontId="22" fillId="24" borderId="0" xfId="0" applyFont="1" applyFill="1" applyAlignment="1">
      <alignment horizontal="left" wrapText="1"/>
    </xf>
    <xf numFmtId="9" fontId="22" fillId="24" borderId="0" xfId="0" applyNumberFormat="1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/>
    </xf>
    <xf numFmtId="0" fontId="27" fillId="24" borderId="0" xfId="0" applyFont="1" applyFill="1" applyAlignment="1">
      <alignment horizontal="right"/>
    </xf>
    <xf numFmtId="3" fontId="0" fillId="24" borderId="0" xfId="0" applyNumberFormat="1" applyFill="1"/>
    <xf numFmtId="0" fontId="37" fillId="30" borderId="26" xfId="0" applyFont="1" applyFill="1" applyBorder="1" applyAlignment="1">
      <alignment horizontal="left" vertical="center" wrapText="1"/>
    </xf>
    <xf numFmtId="3" fontId="38" fillId="30" borderId="26" xfId="0" applyNumberFormat="1" applyFont="1" applyFill="1" applyBorder="1" applyAlignment="1">
      <alignment horizontal="center" vertical="center" wrapText="1"/>
    </xf>
    <xf numFmtId="3" fontId="38" fillId="0" borderId="26" xfId="0" applyNumberFormat="1" applyFont="1" applyBorder="1" applyAlignment="1">
      <alignment horizontal="center" vertical="center" wrapText="1"/>
    </xf>
    <xf numFmtId="3" fontId="38" fillId="30" borderId="27" xfId="0" applyNumberFormat="1" applyFont="1" applyFill="1" applyBorder="1" applyAlignment="1">
      <alignment horizontal="center" vertical="center" wrapText="1"/>
    </xf>
    <xf numFmtId="0" fontId="37" fillId="31" borderId="26" xfId="0" applyFont="1" applyFill="1" applyBorder="1" applyAlignment="1">
      <alignment horizontal="left" vertical="center" wrapText="1"/>
    </xf>
    <xf numFmtId="3" fontId="38" fillId="31" borderId="26" xfId="0" applyNumberFormat="1" applyFont="1" applyFill="1" applyBorder="1" applyAlignment="1">
      <alignment horizontal="center" vertical="center" wrapText="1"/>
    </xf>
    <xf numFmtId="3" fontId="38" fillId="31" borderId="27" xfId="0" applyNumberFormat="1" applyFont="1" applyFill="1" applyBorder="1" applyAlignment="1">
      <alignment horizontal="center" vertical="center" wrapText="1"/>
    </xf>
    <xf numFmtId="0" fontId="39" fillId="31" borderId="26" xfId="0" applyFont="1" applyFill="1" applyBorder="1" applyAlignment="1">
      <alignment horizontal="left" vertical="center" wrapText="1"/>
    </xf>
    <xf numFmtId="3" fontId="40" fillId="31" borderId="26" xfId="0" applyNumberFormat="1" applyFont="1" applyFill="1" applyBorder="1" applyAlignment="1">
      <alignment horizontal="center" vertical="center" wrapText="1"/>
    </xf>
    <xf numFmtId="3" fontId="40" fillId="31" borderId="27" xfId="0" applyNumberFormat="1" applyFont="1" applyFill="1" applyBorder="1" applyAlignment="1">
      <alignment horizontal="center" vertical="center" wrapText="1"/>
    </xf>
    <xf numFmtId="0" fontId="39" fillId="30" borderId="26" xfId="0" applyFont="1" applyFill="1" applyBorder="1" applyAlignment="1">
      <alignment horizontal="left" vertical="center" wrapText="1"/>
    </xf>
    <xf numFmtId="3" fontId="40" fillId="30" borderId="26" xfId="0" applyNumberFormat="1" applyFont="1" applyFill="1" applyBorder="1" applyAlignment="1">
      <alignment horizontal="center" vertical="center" wrapText="1"/>
    </xf>
    <xf numFmtId="3" fontId="40" fillId="0" borderId="26" xfId="0" applyNumberFormat="1" applyFont="1" applyBorder="1" applyAlignment="1">
      <alignment horizontal="center" vertical="center" wrapText="1"/>
    </xf>
    <xf numFmtId="3" fontId="40" fillId="30" borderId="27" xfId="0" applyNumberFormat="1" applyFont="1" applyFill="1" applyBorder="1" applyAlignment="1">
      <alignment horizontal="center" vertical="center" wrapText="1"/>
    </xf>
    <xf numFmtId="3" fontId="40" fillId="31" borderId="0" xfId="0" applyNumberFormat="1" applyFont="1" applyFill="1" applyBorder="1" applyAlignment="1">
      <alignment horizontal="center" vertical="center" wrapText="1"/>
    </xf>
    <xf numFmtId="0" fontId="0" fillId="24" borderId="0" xfId="0" applyFill="1" applyBorder="1"/>
    <xf numFmtId="0" fontId="31" fillId="29" borderId="0" xfId="0" applyFont="1" applyFill="1" applyBorder="1" applyAlignment="1">
      <alignment horizontal="center" vertical="center" wrapText="1"/>
    </xf>
    <xf numFmtId="0" fontId="41" fillId="32" borderId="28" xfId="0" applyFont="1" applyFill="1" applyBorder="1" applyAlignment="1">
      <alignment horizontal="left" vertical="center" wrapText="1"/>
    </xf>
    <xf numFmtId="0" fontId="41" fillId="32" borderId="28" xfId="0" applyFont="1" applyFill="1" applyBorder="1" applyAlignment="1">
      <alignment horizontal="center" vertical="center" wrapText="1"/>
    </xf>
    <xf numFmtId="3" fontId="40" fillId="30" borderId="0" xfId="0" applyNumberFormat="1" applyFont="1" applyFill="1" applyBorder="1" applyAlignment="1">
      <alignment horizontal="center" vertical="center" wrapText="1"/>
    </xf>
    <xf numFmtId="0" fontId="39" fillId="30" borderId="0" xfId="0" applyFont="1" applyFill="1" applyAlignment="1">
      <alignment horizontal="left"/>
    </xf>
    <xf numFmtId="3" fontId="38" fillId="31" borderId="0" xfId="0" applyNumberFormat="1" applyFont="1" applyFill="1" applyBorder="1" applyAlignment="1">
      <alignment horizontal="center" vertical="center" wrapText="1"/>
    </xf>
    <xf numFmtId="0" fontId="37" fillId="30" borderId="0" xfId="0" applyFont="1" applyFill="1" applyAlignment="1">
      <alignment horizontal="left" wrapText="1"/>
    </xf>
    <xf numFmtId="0" fontId="1" fillId="24" borderId="0" xfId="0" applyFont="1" applyFill="1"/>
    <xf numFmtId="166" fontId="1" fillId="24" borderId="0" xfId="0" applyNumberFormat="1" applyFont="1" applyFill="1"/>
    <xf numFmtId="0" fontId="37" fillId="30" borderId="0" xfId="0" applyFont="1" applyFill="1" applyAlignment="1">
      <alignment horizontal="left"/>
    </xf>
    <xf numFmtId="167" fontId="0" fillId="24" borderId="0" xfId="0" applyNumberFormat="1" applyFill="1" applyProtection="1"/>
    <xf numFmtId="166" fontId="0" fillId="24" borderId="0" xfId="0" applyNumberFormat="1" applyFill="1" applyProtection="1"/>
    <xf numFmtId="3" fontId="0" fillId="24" borderId="0" xfId="0" applyNumberFormat="1" applyFill="1" applyProtection="1"/>
    <xf numFmtId="168" fontId="37" fillId="30" borderId="0" xfId="0" applyNumberFormat="1" applyFont="1" applyFill="1" applyAlignment="1">
      <alignment horizontal="center" vertical="center"/>
    </xf>
    <xf numFmtId="165" fontId="38" fillId="30" borderId="25" xfId="0" applyNumberFormat="1" applyFont="1" applyFill="1" applyBorder="1" applyAlignment="1">
      <alignment horizontal="center"/>
    </xf>
    <xf numFmtId="0" fontId="39" fillId="30" borderId="0" xfId="0" applyFont="1" applyFill="1" applyBorder="1" applyAlignment="1">
      <alignment horizontal="left" vertical="center" wrapText="1"/>
    </xf>
    <xf numFmtId="165" fontId="35" fillId="24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33" fillId="28" borderId="19" xfId="0" applyFont="1" applyFill="1" applyBorder="1" applyAlignment="1" applyProtection="1">
      <alignment horizontal="left" vertical="top" wrapText="1"/>
      <protection locked="0"/>
    </xf>
    <xf numFmtId="0" fontId="33" fillId="28" borderId="20" xfId="0" applyFont="1" applyFill="1" applyBorder="1" applyAlignment="1" applyProtection="1">
      <alignment horizontal="left" vertical="top"/>
      <protection locked="0"/>
    </xf>
    <xf numFmtId="0" fontId="33" fillId="28" borderId="13" xfId="0" applyFont="1" applyFill="1" applyBorder="1" applyAlignment="1" applyProtection="1">
      <alignment horizontal="left" vertical="top"/>
      <protection locked="0"/>
    </xf>
    <xf numFmtId="0" fontId="33" fillId="28" borderId="13" xfId="0" applyFont="1" applyFill="1" applyBorder="1" applyAlignment="1" applyProtection="1">
      <alignment horizontal="left" vertical="center"/>
      <protection locked="0"/>
    </xf>
    <xf numFmtId="0" fontId="33" fillId="28" borderId="10" xfId="0" applyFont="1" applyFill="1" applyBorder="1" applyAlignment="1" applyProtection="1">
      <alignment horizontal="left" vertical="center"/>
      <protection locked="0"/>
    </xf>
    <xf numFmtId="0" fontId="33" fillId="28" borderId="13" xfId="0" applyFont="1" applyFill="1" applyBorder="1" applyAlignment="1" applyProtection="1">
      <alignment horizontal="left"/>
      <protection locked="0"/>
    </xf>
    <xf numFmtId="0" fontId="33" fillId="28" borderId="10" xfId="0" applyFont="1" applyFill="1" applyBorder="1" applyAlignment="1" applyProtection="1">
      <alignment horizontal="left"/>
      <protection locked="0"/>
    </xf>
    <xf numFmtId="0" fontId="43" fillId="30" borderId="13" xfId="0" applyFont="1" applyFill="1" applyBorder="1" applyAlignment="1" applyProtection="1">
      <alignment horizontal="left" vertical="center" wrapText="1"/>
      <protection locked="0"/>
    </xf>
    <xf numFmtId="0" fontId="44" fillId="30" borderId="10" xfId="0" applyFont="1" applyFill="1" applyBorder="1" applyAlignment="1" applyProtection="1">
      <alignment horizontal="left" vertical="top" wrapText="1"/>
      <protection locked="0"/>
    </xf>
    <xf numFmtId="0" fontId="33" fillId="30" borderId="13" xfId="0" applyFont="1" applyFill="1" applyBorder="1" applyAlignment="1" applyProtection="1">
      <alignment horizontal="left" vertical="center" wrapText="1"/>
      <protection locked="0"/>
    </xf>
    <xf numFmtId="0" fontId="36" fillId="30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  <xf numFmtId="1" fontId="38" fillId="30" borderId="27" xfId="0" applyNumberFormat="1" applyFont="1" applyFill="1" applyBorder="1" applyAlignment="1">
      <alignment horizontal="center"/>
    </xf>
    <xf numFmtId="0" fontId="37" fillId="33" borderId="0" xfId="0" applyFont="1" applyFill="1" applyAlignment="1">
      <alignment horizontal="left"/>
    </xf>
    <xf numFmtId="165" fontId="38" fillId="33" borderId="25" xfId="0" applyNumberFormat="1" applyFont="1" applyFill="1" applyBorder="1" applyAlignment="1">
      <alignment horizontal="center"/>
    </xf>
    <xf numFmtId="1" fontId="38" fillId="33" borderId="27" xfId="0" applyNumberFormat="1" applyFont="1" applyFill="1" applyBorder="1" applyAlignment="1">
      <alignment horizontal="center"/>
    </xf>
    <xf numFmtId="0" fontId="37" fillId="33" borderId="0" xfId="0" applyFont="1" applyFill="1" applyAlignment="1">
      <alignment horizontal="left" wrapText="1"/>
    </xf>
    <xf numFmtId="168" fontId="37" fillId="33" borderId="0" xfId="0" applyNumberFormat="1" applyFont="1" applyFill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7FCB59"/>
      <color rgb="FF5EAD35"/>
      <color rgb="FF005F85"/>
      <color rgb="FF61B931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3145381588767E-2"/>
          <c:y val="6.7112613680924124E-2"/>
          <c:w val="0.87028616406973935"/>
          <c:h val="0.681007539884024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Daten!$C$12</c:f>
              <c:strCache>
                <c:ptCount val="1"/>
                <c:pt idx="0">
                  <c:v>Mini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Daten!$C$13:$C$28</c:f>
              <c:numCache>
                <c:formatCode>#,##0</c:formatCode>
                <c:ptCount val="16"/>
                <c:pt idx="0">
                  <c:v>2227</c:v>
                </c:pt>
                <c:pt idx="1">
                  <c:v>2397</c:v>
                </c:pt>
                <c:pt idx="2">
                  <c:v>2489</c:v>
                </c:pt>
                <c:pt idx="3">
                  <c:v>2560</c:v>
                </c:pt>
                <c:pt idx="4">
                  <c:v>2746</c:v>
                </c:pt>
                <c:pt idx="5">
                  <c:v>2843</c:v>
                </c:pt>
                <c:pt idx="6">
                  <c:v>2930</c:v>
                </c:pt>
                <c:pt idx="7">
                  <c:v>3022</c:v>
                </c:pt>
                <c:pt idx="8">
                  <c:v>3109</c:v>
                </c:pt>
                <c:pt idx="9">
                  <c:v>3196.3530000000001</c:v>
                </c:pt>
                <c:pt idx="10">
                  <c:v>3284.4160000000002</c:v>
                </c:pt>
                <c:pt idx="11">
                  <c:v>3344.5230000000001</c:v>
                </c:pt>
                <c:pt idx="12">
                  <c:v>3344.3760000000002</c:v>
                </c:pt>
                <c:pt idx="13">
                  <c:v>3370.4389999999999</c:v>
                </c:pt>
                <c:pt idx="14">
                  <c:v>3383.732</c:v>
                </c:pt>
                <c:pt idx="15">
                  <c:v>3365.7080000000001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2-4AC6-8313-2A909E709EBD}"/>
            </c:ext>
          </c:extLst>
        </c:ser>
        <c:ser>
          <c:idx val="1"/>
          <c:order val="1"/>
          <c:tx>
            <c:strRef>
              <c:f>Daten!$D$12</c:f>
              <c:strCache>
                <c:ptCount val="1"/>
                <c:pt idx="0">
                  <c:v>Kleinwagen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Daten!$D$13:$D$28</c:f>
              <c:numCache>
                <c:formatCode>#,##0</c:formatCode>
                <c:ptCount val="16"/>
                <c:pt idx="0">
                  <c:v>8210</c:v>
                </c:pt>
                <c:pt idx="1">
                  <c:v>8401</c:v>
                </c:pt>
                <c:pt idx="2">
                  <c:v>8576</c:v>
                </c:pt>
                <c:pt idx="3">
                  <c:v>8786</c:v>
                </c:pt>
                <c:pt idx="4">
                  <c:v>8839</c:v>
                </c:pt>
                <c:pt idx="5">
                  <c:v>8826</c:v>
                </c:pt>
                <c:pt idx="6">
                  <c:v>8853</c:v>
                </c:pt>
                <c:pt idx="7">
                  <c:v>8884</c:v>
                </c:pt>
                <c:pt idx="8">
                  <c:v>8917</c:v>
                </c:pt>
                <c:pt idx="9">
                  <c:v>8935.4179999999997</c:v>
                </c:pt>
                <c:pt idx="10">
                  <c:v>8958.018</c:v>
                </c:pt>
                <c:pt idx="11">
                  <c:v>8934.3449999999993</c:v>
                </c:pt>
                <c:pt idx="12">
                  <c:v>8907.4220000000005</c:v>
                </c:pt>
                <c:pt idx="13">
                  <c:v>8842.91</c:v>
                </c:pt>
                <c:pt idx="14">
                  <c:v>8768.2489999999998</c:v>
                </c:pt>
                <c:pt idx="15">
                  <c:v>8695.134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2-4AC6-8313-2A909E709EBD}"/>
            </c:ext>
          </c:extLst>
        </c:ser>
        <c:ser>
          <c:idx val="2"/>
          <c:order val="2"/>
          <c:tx>
            <c:strRef>
              <c:f>Daten!$E$12</c:f>
              <c:strCache>
                <c:ptCount val="1"/>
                <c:pt idx="0">
                  <c:v>Kompaktklasse</c:v>
                </c:pt>
              </c:strCache>
            </c:strRef>
          </c:tx>
          <c:spPr>
            <a:solidFill>
              <a:srgbClr val="7FCB59"/>
            </a:solidFill>
            <a:ln>
              <a:noFill/>
            </a:ln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Daten!$E$13:$E$28</c:f>
              <c:numCache>
                <c:formatCode>#,##0</c:formatCode>
                <c:ptCount val="16"/>
                <c:pt idx="0">
                  <c:v>11511</c:v>
                </c:pt>
                <c:pt idx="1">
                  <c:v>11537</c:v>
                </c:pt>
                <c:pt idx="2">
                  <c:v>11645</c:v>
                </c:pt>
                <c:pt idx="3">
                  <c:v>11689</c:v>
                </c:pt>
                <c:pt idx="4">
                  <c:v>11596</c:v>
                </c:pt>
                <c:pt idx="5">
                  <c:v>11644</c:v>
                </c:pt>
                <c:pt idx="6">
                  <c:v>11738</c:v>
                </c:pt>
                <c:pt idx="7">
                  <c:v>11880</c:v>
                </c:pt>
                <c:pt idx="8">
                  <c:v>12003</c:v>
                </c:pt>
                <c:pt idx="9">
                  <c:v>12057.075000000001</c:v>
                </c:pt>
                <c:pt idx="10">
                  <c:v>12047.89</c:v>
                </c:pt>
                <c:pt idx="11">
                  <c:v>11983.057000000001</c:v>
                </c:pt>
                <c:pt idx="12">
                  <c:v>11925.53</c:v>
                </c:pt>
                <c:pt idx="13">
                  <c:v>11743.486999999999</c:v>
                </c:pt>
                <c:pt idx="14">
                  <c:v>11556.045</c:v>
                </c:pt>
                <c:pt idx="15">
                  <c:v>11395.875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2-4AC6-8313-2A909E709EBD}"/>
            </c:ext>
          </c:extLst>
        </c:ser>
        <c:ser>
          <c:idx val="3"/>
          <c:order val="3"/>
          <c:tx>
            <c:strRef>
              <c:f>Daten!$F$12</c:f>
              <c:strCache>
                <c:ptCount val="1"/>
                <c:pt idx="0">
                  <c:v>Mittelklasse</c:v>
                </c:pt>
              </c:strCache>
            </c:strRef>
          </c:tx>
          <c:spPr>
            <a:solidFill>
              <a:srgbClr val="125D86"/>
            </a:solidFill>
            <a:ln>
              <a:noFill/>
            </a:ln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Daten!$F$13:$F$28</c:f>
              <c:numCache>
                <c:formatCode>#,##0</c:formatCode>
                <c:ptCount val="16"/>
                <c:pt idx="0">
                  <c:v>8310</c:v>
                </c:pt>
                <c:pt idx="1">
                  <c:v>8087</c:v>
                </c:pt>
                <c:pt idx="2">
                  <c:v>7979</c:v>
                </c:pt>
                <c:pt idx="3">
                  <c:v>7838</c:v>
                </c:pt>
                <c:pt idx="4">
                  <c:v>7657</c:v>
                </c:pt>
                <c:pt idx="5">
                  <c:v>7412</c:v>
                </c:pt>
                <c:pt idx="6">
                  <c:v>7229</c:v>
                </c:pt>
                <c:pt idx="7">
                  <c:v>7077</c:v>
                </c:pt>
                <c:pt idx="8">
                  <c:v>6925</c:v>
                </c:pt>
                <c:pt idx="9">
                  <c:v>6726.0370000000003</c:v>
                </c:pt>
                <c:pt idx="10">
                  <c:v>6497.44</c:v>
                </c:pt>
                <c:pt idx="11">
                  <c:v>6286.6589999999997</c:v>
                </c:pt>
                <c:pt idx="12">
                  <c:v>6134.92</c:v>
                </c:pt>
                <c:pt idx="13">
                  <c:v>5988.9049999999997</c:v>
                </c:pt>
                <c:pt idx="14">
                  <c:v>5855.4030000000002</c:v>
                </c:pt>
                <c:pt idx="15">
                  <c:v>5759.3630000000003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62-4AC6-8313-2A909E709EBD}"/>
            </c:ext>
          </c:extLst>
        </c:ser>
        <c:ser>
          <c:idx val="4"/>
          <c:order val="4"/>
          <c:tx>
            <c:strRef>
              <c:f>Daten!$G$12</c:f>
              <c:strCache>
                <c:ptCount val="1"/>
                <c:pt idx="0">
                  <c:v>Obere Mittelklasse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Daten!$G$13:$G$28</c:f>
              <c:numCache>
                <c:formatCode>#,##0</c:formatCode>
                <c:ptCount val="16"/>
                <c:pt idx="0">
                  <c:v>2442</c:v>
                </c:pt>
                <c:pt idx="1">
                  <c:v>2385</c:v>
                </c:pt>
                <c:pt idx="2">
                  <c:v>2351</c:v>
                </c:pt>
                <c:pt idx="3">
                  <c:v>2319</c:v>
                </c:pt>
                <c:pt idx="4">
                  <c:v>2271</c:v>
                </c:pt>
                <c:pt idx="5">
                  <c:v>2152</c:v>
                </c:pt>
                <c:pt idx="6">
                  <c:v>2115</c:v>
                </c:pt>
                <c:pt idx="7">
                  <c:v>2072</c:v>
                </c:pt>
                <c:pt idx="8">
                  <c:v>2032</c:v>
                </c:pt>
                <c:pt idx="9">
                  <c:v>1996.3720000000001</c:v>
                </c:pt>
                <c:pt idx="10">
                  <c:v>1959.6510000000001</c:v>
                </c:pt>
                <c:pt idx="11">
                  <c:v>1923.5139999999999</c:v>
                </c:pt>
                <c:pt idx="12">
                  <c:v>1893.6469999999999</c:v>
                </c:pt>
                <c:pt idx="13">
                  <c:v>1853.2729999999999</c:v>
                </c:pt>
                <c:pt idx="14">
                  <c:v>1801.9090000000001</c:v>
                </c:pt>
                <c:pt idx="15">
                  <c:v>1775.431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62-4AC6-8313-2A909E709EBD}"/>
            </c:ext>
          </c:extLst>
        </c:ser>
        <c:ser>
          <c:idx val="5"/>
          <c:order val="5"/>
          <c:tx>
            <c:strRef>
              <c:f>Daten!$H$12</c:f>
              <c:strCache>
                <c:ptCount val="1"/>
                <c:pt idx="0">
                  <c:v>Oberklasse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Daten!$H$13:$H$28</c:f>
              <c:numCache>
                <c:formatCode>#,##0</c:formatCode>
                <c:ptCount val="16"/>
                <c:pt idx="0">
                  <c:v>225</c:v>
                </c:pt>
                <c:pt idx="1">
                  <c:v>230</c:v>
                </c:pt>
                <c:pt idx="2">
                  <c:v>233</c:v>
                </c:pt>
                <c:pt idx="3">
                  <c:v>237</c:v>
                </c:pt>
                <c:pt idx="4">
                  <c:v>239</c:v>
                </c:pt>
                <c:pt idx="5">
                  <c:v>254</c:v>
                </c:pt>
                <c:pt idx="6">
                  <c:v>263</c:v>
                </c:pt>
                <c:pt idx="7">
                  <c:v>270</c:v>
                </c:pt>
                <c:pt idx="8">
                  <c:v>276</c:v>
                </c:pt>
                <c:pt idx="9">
                  <c:v>280.255</c:v>
                </c:pt>
                <c:pt idx="10">
                  <c:v>286.29399999999998</c:v>
                </c:pt>
                <c:pt idx="11">
                  <c:v>269.44099999999997</c:v>
                </c:pt>
                <c:pt idx="12">
                  <c:v>276.39999999999998</c:v>
                </c:pt>
                <c:pt idx="13">
                  <c:v>281.27499999999998</c:v>
                </c:pt>
                <c:pt idx="14">
                  <c:v>284.959</c:v>
                </c:pt>
                <c:pt idx="15">
                  <c:v>291.31200000000001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62-4AC6-8313-2A909E709EBD}"/>
            </c:ext>
          </c:extLst>
        </c:ser>
        <c:ser>
          <c:idx val="6"/>
          <c:order val="6"/>
          <c:tx>
            <c:strRef>
              <c:f>Daten!$I$12</c:f>
              <c:strCache>
                <c:ptCount val="1"/>
                <c:pt idx="0">
                  <c:v>Geländewagen, SUVs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Daten!$I$13:$I$28</c:f>
              <c:numCache>
                <c:formatCode>#,##0</c:formatCode>
                <c:ptCount val="16"/>
                <c:pt idx="0">
                  <c:v>1312</c:v>
                </c:pt>
                <c:pt idx="1">
                  <c:v>1493</c:v>
                </c:pt>
                <c:pt idx="2">
                  <c:v>1705</c:v>
                </c:pt>
                <c:pt idx="3">
                  <c:v>2066</c:v>
                </c:pt>
                <c:pt idx="4">
                  <c:v>2431</c:v>
                </c:pt>
                <c:pt idx="5">
                  <c:v>2779</c:v>
                </c:pt>
                <c:pt idx="6">
                  <c:v>3204</c:v>
                </c:pt>
                <c:pt idx="7">
                  <c:v>3678</c:v>
                </c:pt>
                <c:pt idx="8">
                  <c:v>4225</c:v>
                </c:pt>
                <c:pt idx="9">
                  <c:v>4832.3609999999999</c:v>
                </c:pt>
                <c:pt idx="10">
                  <c:v>5544.6379999999999</c:v>
                </c:pt>
                <c:pt idx="11">
                  <c:v>6360.3</c:v>
                </c:pt>
                <c:pt idx="12">
                  <c:v>7071.3850000000002</c:v>
                </c:pt>
                <c:pt idx="13">
                  <c:v>7736.2389999999996</c:v>
                </c:pt>
                <c:pt idx="14">
                  <c:v>8401.3729999999996</c:v>
                </c:pt>
                <c:pt idx="15">
                  <c:v>9112.8860000000004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62-4AC6-8313-2A909E709EBD}"/>
            </c:ext>
          </c:extLst>
        </c:ser>
        <c:ser>
          <c:idx val="7"/>
          <c:order val="7"/>
          <c:tx>
            <c:strRef>
              <c:f>Daten!$J$12</c:f>
              <c:strCache>
                <c:ptCount val="1"/>
                <c:pt idx="0">
                  <c:v>VANs²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Daten!$J$13:$J$28</c:f>
              <c:numCache>
                <c:formatCode>#,##0</c:formatCode>
                <c:ptCount val="16"/>
                <c:pt idx="0">
                  <c:v>3300</c:v>
                </c:pt>
                <c:pt idx="1">
                  <c:v>3534</c:v>
                </c:pt>
                <c:pt idx="2">
                  <c:v>3686</c:v>
                </c:pt>
                <c:pt idx="3">
                  <c:v>3779</c:v>
                </c:pt>
                <c:pt idx="4">
                  <c:v>3999</c:v>
                </c:pt>
                <c:pt idx="5">
                  <c:v>3920</c:v>
                </c:pt>
                <c:pt idx="6">
                  <c:v>4024</c:v>
                </c:pt>
                <c:pt idx="7">
                  <c:v>4085</c:v>
                </c:pt>
                <c:pt idx="8">
                  <c:v>4125</c:v>
                </c:pt>
                <c:pt idx="9">
                  <c:v>4132.4579999999996</c:v>
                </c:pt>
                <c:pt idx="10">
                  <c:v>4086.5540000000001</c:v>
                </c:pt>
                <c:pt idx="11">
                  <c:v>4020.6619999999998</c:v>
                </c:pt>
                <c:pt idx="12">
                  <c:v>3923.36</c:v>
                </c:pt>
                <c:pt idx="13">
                  <c:v>3808.817</c:v>
                </c:pt>
                <c:pt idx="14">
                  <c:v>3702.2330000000002</c:v>
                </c:pt>
                <c:pt idx="15">
                  <c:v>3592.3319999999999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62-4AC6-8313-2A909E709EBD}"/>
            </c:ext>
          </c:extLst>
        </c:ser>
        <c:ser>
          <c:idx val="8"/>
          <c:order val="8"/>
          <c:tx>
            <c:strRef>
              <c:f>Daten!$K$12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Daten!$K$13:$K$28</c:f>
              <c:numCache>
                <c:formatCode>#,##0</c:formatCode>
                <c:ptCount val="16"/>
                <c:pt idx="0">
                  <c:v>1233</c:v>
                </c:pt>
                <c:pt idx="1">
                  <c:v>1320</c:v>
                </c:pt>
                <c:pt idx="2">
                  <c:v>1380</c:v>
                </c:pt>
                <c:pt idx="3">
                  <c:v>1431</c:v>
                </c:pt>
                <c:pt idx="4">
                  <c:v>1475</c:v>
                </c:pt>
                <c:pt idx="5">
                  <c:v>1527</c:v>
                </c:pt>
                <c:pt idx="6">
                  <c:v>1575</c:v>
                </c:pt>
                <c:pt idx="7">
                  <c:v>1632</c:v>
                </c:pt>
                <c:pt idx="8">
                  <c:v>1703</c:v>
                </c:pt>
                <c:pt idx="9">
                  <c:v>1775.444</c:v>
                </c:pt>
                <c:pt idx="10">
                  <c:v>1846.0160000000001</c:v>
                </c:pt>
                <c:pt idx="11">
                  <c:v>1931.837</c:v>
                </c:pt>
                <c:pt idx="12">
                  <c:v>2007.893</c:v>
                </c:pt>
                <c:pt idx="13">
                  <c:v>2056.9189999999999</c:v>
                </c:pt>
                <c:pt idx="14">
                  <c:v>2090.1039999999998</c:v>
                </c:pt>
                <c:pt idx="15">
                  <c:v>2122.8609999999999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62-4AC6-8313-2A909E709EBD}"/>
            </c:ext>
          </c:extLst>
        </c:ser>
        <c:ser>
          <c:idx val="9"/>
          <c:order val="9"/>
          <c:tx>
            <c:strRef>
              <c:f>Daten!$L$12</c:f>
              <c:strCache>
                <c:ptCount val="1"/>
                <c:pt idx="0">
                  <c:v>Sonstige³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Daten!$B$13:$B$28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Daten!$L$13:$L$28</c:f>
              <c:numCache>
                <c:formatCode>#,##0</c:formatCode>
                <c:ptCount val="16"/>
                <c:pt idx="0">
                  <c:v>2551</c:v>
                </c:pt>
                <c:pt idx="1">
                  <c:v>2354</c:v>
                </c:pt>
                <c:pt idx="2">
                  <c:v>1694</c:v>
                </c:pt>
                <c:pt idx="3">
                  <c:v>2221</c:v>
                </c:pt>
                <c:pt idx="4">
                  <c:v>2179</c:v>
                </c:pt>
                <c:pt idx="5">
                  <c:v>2492</c:v>
                </c:pt>
                <c:pt idx="6">
                  <c:v>2472</c:v>
                </c:pt>
                <c:pt idx="7">
                  <c:v>2471</c:v>
                </c:pt>
                <c:pt idx="8">
                  <c:v>2490</c:v>
                </c:pt>
                <c:pt idx="9">
                  <c:v>2542.8209999999999</c:v>
                </c:pt>
                <c:pt idx="10">
                  <c:v>2584.8670000000002</c:v>
                </c:pt>
                <c:pt idx="11">
                  <c:v>2661.6390000000001</c:v>
                </c:pt>
                <c:pt idx="12">
                  <c:v>2763.6509999999998</c:v>
                </c:pt>
                <c:pt idx="13">
                  <c:v>2858.614</c:v>
                </c:pt>
                <c:pt idx="14">
                  <c:v>2919.029</c:v>
                </c:pt>
                <c:pt idx="15">
                  <c:v>2987.7829999999958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62-4AC6-8313-2A909E709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2177280"/>
        <c:axId val="132175744"/>
      </c:barChart>
      <c:lineChart>
        <c:grouping val="standard"/>
        <c:varyColors val="0"/>
        <c:ser>
          <c:idx val="10"/>
          <c:order val="10"/>
          <c:tx>
            <c:v>test</c:v>
          </c:tx>
          <c:spPr>
            <a:ln>
              <a:noFill/>
            </a:ln>
          </c:spPr>
          <c:marker>
            <c:symbol val="none"/>
          </c:marker>
          <c:cat>
            <c:numRef>
              <c:f>Daten!$B$13:$B$23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Daten!$O$13:$O$28</c:f>
              <c:numCache>
                <c:formatCode>General</c:formatCode>
                <c:ptCount val="16"/>
                <c:pt idx="0">
                  <c:v>41321</c:v>
                </c:pt>
                <c:pt idx="1">
                  <c:v>41738</c:v>
                </c:pt>
                <c:pt idx="2">
                  <c:v>41738</c:v>
                </c:pt>
                <c:pt idx="3">
                  <c:v>42926</c:v>
                </c:pt>
                <c:pt idx="4">
                  <c:v>43432</c:v>
                </c:pt>
                <c:pt idx="5">
                  <c:v>43849</c:v>
                </c:pt>
                <c:pt idx="6">
                  <c:v>44403</c:v>
                </c:pt>
                <c:pt idx="10">
                  <c:v>45071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62-4AC6-8313-2A909E709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51168"/>
        <c:axId val="132173824"/>
      </c:lineChart>
      <c:dateAx>
        <c:axId val="1321511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Daten!$B$9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132173824"/>
        <c:crosses val="autoZero"/>
        <c:auto val="0"/>
        <c:lblOffset val="100"/>
        <c:baseTimeUnit val="days"/>
        <c:minorUnit val="1"/>
      </c:dateAx>
      <c:valAx>
        <c:axId val="132173824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Daten!$B$8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6.4490877175166855E-2"/>
              <c:y val="2.0804227295654915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32151168"/>
        <c:crosses val="autoZero"/>
        <c:crossBetween val="between"/>
        <c:majorUnit val="10"/>
      </c:valAx>
      <c:valAx>
        <c:axId val="132175744"/>
        <c:scaling>
          <c:orientation val="minMax"/>
        </c:scaling>
        <c:delete val="0"/>
        <c:axPos val="r"/>
        <c:numFmt formatCode="0\ 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anose="020B0604030101020102" pitchFamily="34" charset="0"/>
              </a:defRPr>
            </a:pPr>
            <a:endParaRPr lang="de-DE"/>
          </a:p>
        </c:txPr>
        <c:crossAx val="132177280"/>
        <c:crosses val="max"/>
        <c:crossBetween val="between"/>
      </c:valAx>
      <c:catAx>
        <c:axId val="13217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17574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0"/>
        <c:delete val="1"/>
      </c:legendEntry>
      <c:layout>
        <c:manualLayout>
          <c:xMode val="edge"/>
          <c:yMode val="edge"/>
          <c:x val="4.4946721238499091E-2"/>
          <c:y val="0.83907883940564676"/>
          <c:w val="0.91317715985194781"/>
          <c:h val="7.265681867807227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1198244</xdr:colOff>
      <xdr:row>28</xdr:row>
      <xdr:rowOff>235164</xdr:rowOff>
    </xdr:from>
    <xdr:to>
      <xdr:col>13</xdr:col>
      <xdr:colOff>1058</xdr:colOff>
      <xdr:row>28</xdr:row>
      <xdr:rowOff>244476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98244" y="7084697"/>
          <a:ext cx="13754947" cy="93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85867</xdr:colOff>
      <xdr:row>1</xdr:row>
      <xdr:rowOff>220994</xdr:rowOff>
    </xdr:from>
    <xdr:to>
      <xdr:col>15</xdr:col>
      <xdr:colOff>1350818</xdr:colOff>
      <xdr:row>22</xdr:row>
      <xdr:rowOff>106921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611189</xdr:colOff>
      <xdr:row>19</xdr:row>
      <xdr:rowOff>17593</xdr:rowOff>
    </xdr:from>
    <xdr:to>
      <xdr:col>15</xdr:col>
      <xdr:colOff>1220212</xdr:colOff>
      <xdr:row>21</xdr:row>
      <xdr:rowOff>34636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06814" y="4922968"/>
          <a:ext cx="4085648" cy="271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Bundesministerium für Digitales und Verkehr (Hrsg.), Verkehr in Zahlen 2024/2025, S. 145 und ältere Jahrgänge; 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15877</xdr:colOff>
      <xdr:row>19</xdr:row>
      <xdr:rowOff>25878</xdr:rowOff>
    </xdr:from>
    <xdr:to>
      <xdr:col>7</xdr:col>
      <xdr:colOff>71439</xdr:colOff>
      <xdr:row>23</xdr:row>
      <xdr:rowOff>63500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8127" y="4931253"/>
          <a:ext cx="2817812" cy="450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600">
              <a:latin typeface="Meta Offc" panose="020B0604030101020102" pitchFamily="34" charset="0"/>
              <a:cs typeface="Meta Offc" panose="020B0604030101020102" pitchFamily="34" charset="0"/>
            </a:rPr>
            <a:t>¹Die Gliederung der Pkw-Modelle nach Segmenten wird vom Kraftfahrt-Bundesamt aufgrund optischer, technischer und marktorientierter Merkmale für Fahrzeuge ab Zulassung 1990 vorgenommen. M1-Fahrzeuge einschließlich Fahrzeuge mit besonderer Zweckbestimmung (zum Beispiel Wohnmobile und Krankenwagen).</a:t>
          </a:r>
        </a:p>
      </xdr:txBody>
    </xdr:sp>
    <xdr:clientData/>
  </xdr:twoCellAnchor>
  <xdr:twoCellAnchor>
    <xdr:from>
      <xdr:col>0</xdr:col>
      <xdr:colOff>173935</xdr:colOff>
      <xdr:row>1</xdr:row>
      <xdr:rowOff>1243</xdr:rowOff>
    </xdr:from>
    <xdr:to>
      <xdr:col>12</xdr:col>
      <xdr:colOff>902804</xdr:colOff>
      <xdr:row>2</xdr:row>
      <xdr:rowOff>29818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5" y="258004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Pkw-Bestand nach Segmenten¹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3</xdr:col>
      <xdr:colOff>35201</xdr:colOff>
      <xdr:row>2</xdr:row>
      <xdr:rowOff>143495</xdr:rowOff>
    </xdr:from>
    <xdr:to>
      <xdr:col>6</xdr:col>
      <xdr:colOff>200853</xdr:colOff>
      <xdr:row>3</xdr:row>
      <xdr:rowOff>79375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24201" y="635620"/>
          <a:ext cx="1324527" cy="17400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8282</xdr:colOff>
      <xdr:row>1</xdr:row>
      <xdr:rowOff>3483</xdr:rowOff>
    </xdr:from>
    <xdr:to>
      <xdr:col>15</xdr:col>
      <xdr:colOff>1221168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4759" y="245938"/>
          <a:ext cx="756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19</xdr:row>
      <xdr:rowOff>8451</xdr:rowOff>
    </xdr:from>
    <xdr:to>
      <xdr:col>15</xdr:col>
      <xdr:colOff>1221168</xdr:colOff>
      <xdr:row>19</xdr:row>
      <xdr:rowOff>8451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4759" y="4944133"/>
          <a:ext cx="756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8282</xdr:colOff>
      <xdr:row>18</xdr:row>
      <xdr:rowOff>718950</xdr:rowOff>
    </xdr:from>
    <xdr:to>
      <xdr:col>15</xdr:col>
      <xdr:colOff>1221168</xdr:colOff>
      <xdr:row>18</xdr:row>
      <xdr:rowOff>718950</xdr:rowOff>
    </xdr:to>
    <xdr:cxnSp macro="">
      <xdr:nvCxnSpPr>
        <xdr:cNvPr id="35" name="Gerade Verbindung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224759" y="4546268"/>
          <a:ext cx="756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15875</xdr:colOff>
      <xdr:row>23</xdr:row>
      <xdr:rowOff>11554</xdr:rowOff>
    </xdr:from>
    <xdr:to>
      <xdr:col>8</xdr:col>
      <xdr:colOff>893763</xdr:colOff>
      <xdr:row>23</xdr:row>
      <xdr:rowOff>259061</xdr:rowOff>
    </xdr:to>
    <xdr:sp macro="" textlink="Daten!B7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38125" y="5329679"/>
          <a:ext cx="3751263" cy="247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4DA33F6-8114-447A-9644-6C9B4B33B55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² Mini- und Großraum-Vans
³ einschließlich Sportwagen und Wohnmobile</a:t>
          </a:fld>
          <a:endParaRPr lang="en-US" sz="2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15</xdr:col>
      <xdr:colOff>1142995</xdr:colOff>
      <xdr:row>5</xdr:row>
      <xdr:rowOff>15875</xdr:rowOff>
    </xdr:from>
    <xdr:to>
      <xdr:col>15</xdr:col>
      <xdr:colOff>1269995</xdr:colOff>
      <xdr:row>18</xdr:row>
      <xdr:rowOff>87312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C5F2FC4E-F646-46EC-B00E-D6CA4493E033}"/>
            </a:ext>
          </a:extLst>
        </xdr:cNvPr>
        <xdr:cNvSpPr/>
      </xdr:nvSpPr>
      <xdr:spPr>
        <a:xfrm>
          <a:off x="7706586" y="1054966"/>
          <a:ext cx="127000" cy="285966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1087433</xdr:colOff>
      <xdr:row>18</xdr:row>
      <xdr:rowOff>182561</xdr:rowOff>
    </xdr:from>
    <xdr:to>
      <xdr:col>15</xdr:col>
      <xdr:colOff>1206495</xdr:colOff>
      <xdr:row>18</xdr:row>
      <xdr:rowOff>388936</xdr:rowOff>
    </xdr:to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CBD04170-8304-424F-9BC9-3EE4D9E55517}"/>
            </a:ext>
          </a:extLst>
        </xdr:cNvPr>
        <xdr:cNvSpPr/>
      </xdr:nvSpPr>
      <xdr:spPr>
        <a:xfrm>
          <a:off x="7651024" y="4009879"/>
          <a:ext cx="119062" cy="206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1205776</xdr:colOff>
      <xdr:row>2</xdr:row>
      <xdr:rowOff>142875</xdr:rowOff>
    </xdr:from>
    <xdr:to>
      <xdr:col>15</xdr:col>
      <xdr:colOff>1324838</xdr:colOff>
      <xdr:row>3</xdr:row>
      <xdr:rowOff>111125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4FEA9BAB-7973-4FD5-8100-F3D92F05419F}"/>
            </a:ext>
          </a:extLst>
        </xdr:cNvPr>
        <xdr:cNvSpPr/>
      </xdr:nvSpPr>
      <xdr:spPr>
        <a:xfrm>
          <a:off x="7769367" y="645102"/>
          <a:ext cx="119062" cy="21070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absolute">
    <xdr:from>
      <xdr:col>8</xdr:col>
      <xdr:colOff>206375</xdr:colOff>
      <xdr:row>20</xdr:row>
      <xdr:rowOff>1437</xdr:rowOff>
    </xdr:from>
    <xdr:to>
      <xdr:col>15</xdr:col>
      <xdr:colOff>1220211</xdr:colOff>
      <xdr:row>20</xdr:row>
      <xdr:rowOff>134939</xdr:rowOff>
    </xdr:to>
    <xdr:sp macro="" textlink="Daten!W4">
      <xdr:nvSpPr>
        <xdr:cNvPr id="19" name="Textfeld 18">
          <a:extLst>
            <a:ext uri="{FF2B5EF4-FFF2-40B4-BE49-F238E27FC236}">
              <a16:creationId xmlns:a16="http://schemas.microsoft.com/office/drawing/2014/main" id="{1A0C62C8-A9A0-4BBB-9CED-B71C28D66077}"/>
            </a:ext>
          </a:extLst>
        </xdr:cNvPr>
        <xdr:cNvSpPr txBox="1"/>
      </xdr:nvSpPr>
      <xdr:spPr>
        <a:xfrm>
          <a:off x="3302000" y="5017937"/>
          <a:ext cx="4490461" cy="133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7CB3515-246E-4845-AA93-7CABEB357CBB}" type="TxLink">
            <a:rPr lang="en-US" sz="600" b="0" i="0" u="none" strike="noStrike">
              <a:solidFill>
                <a:sysClr val="windowText" lastClr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Kraftfahrt-Bundesamt, Jahresbilanz des Fahrzeugbestandes zum 1.1. des jeweiligen Jahres, Daten zu Segmenten im Bestandsbarometer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8</xdr:col>
      <xdr:colOff>206376</xdr:colOff>
      <xdr:row>20</xdr:row>
      <xdr:rowOff>103176</xdr:rowOff>
    </xdr:from>
    <xdr:to>
      <xdr:col>15</xdr:col>
      <xdr:colOff>1228151</xdr:colOff>
      <xdr:row>23</xdr:row>
      <xdr:rowOff>55550</xdr:rowOff>
    </xdr:to>
    <xdr:sp macro="" textlink="Daten!W5">
      <xdr:nvSpPr>
        <xdr:cNvPr id="20" name="Textfeld 19">
          <a:extLst>
            <a:ext uri="{FF2B5EF4-FFF2-40B4-BE49-F238E27FC236}">
              <a16:creationId xmlns:a16="http://schemas.microsoft.com/office/drawing/2014/main" id="{4629CF65-0517-4A85-97D7-DC3F668038DF}"/>
            </a:ext>
          </a:extLst>
        </xdr:cNvPr>
        <xdr:cNvSpPr txBox="1"/>
      </xdr:nvSpPr>
      <xdr:spPr>
        <a:xfrm>
          <a:off x="3302001" y="5119676"/>
          <a:ext cx="4498400" cy="25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797795D9-10D6-408D-B37C-12640FCD9DCE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https://www.kba.de/DE/Presse/Pressemitteilungen/Fahrzeugbestand/2025/pm10_fz_bestand_pm_komplett.html (10.03.2025)</a:t>
          </a:fld>
          <a:endParaRPr lang="de-DE" sz="2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ba.de/DE/Presse/Pressemitteilungen/Fahrzeugbestand/2025/pm10_fz_bestand_pm_komplett.html" TargetMode="External"/><Relationship Id="rId1" Type="http://schemas.openxmlformats.org/officeDocument/2006/relationships/hyperlink" Target="https://www.kba.de/DE/Presse/Pressemitteilungen/Fahrzeugbestand/2025/pm10_fz_bestand_pm_komplett.html%20(10.03.2025)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41"/>
  <sheetViews>
    <sheetView showGridLines="0" topLeftCell="A25" zoomScale="90" zoomScaleNormal="90" workbookViewId="0">
      <selection activeCell="H36" sqref="H36"/>
    </sheetView>
  </sheetViews>
  <sheetFormatPr baseColWidth="10" defaultColWidth="11.42578125" defaultRowHeight="12.75" x14ac:dyDescent="0.2"/>
  <cols>
    <col min="1" max="1" width="18" style="24" bestFit="1" customWidth="1"/>
    <col min="2" max="8" width="16.7109375" style="24" customWidth="1"/>
    <col min="9" max="9" width="16.7109375" style="13" customWidth="1"/>
    <col min="10" max="11" width="16.7109375" style="41" customWidth="1"/>
    <col min="12" max="12" width="16.7109375" style="13" customWidth="1"/>
    <col min="13" max="13" width="16.7109375" style="24" customWidth="1"/>
    <col min="14" max="16384" width="11.42578125" style="24"/>
  </cols>
  <sheetData>
    <row r="1" spans="1:23" ht="15.95" customHeight="1" x14ac:dyDescent="0.2">
      <c r="A1" s="37" t="s">
        <v>1</v>
      </c>
      <c r="B1" s="81" t="s">
        <v>28</v>
      </c>
      <c r="C1" s="82"/>
      <c r="D1" s="82"/>
      <c r="E1" s="82"/>
      <c r="F1" s="82"/>
      <c r="G1" s="82"/>
      <c r="H1" s="83"/>
    </row>
    <row r="2" spans="1:23" ht="15.95" customHeight="1" x14ac:dyDescent="0.2">
      <c r="A2" s="37" t="s">
        <v>2</v>
      </c>
      <c r="B2" s="84"/>
      <c r="C2" s="85"/>
      <c r="D2" s="85"/>
      <c r="E2" s="85"/>
      <c r="F2" s="85"/>
      <c r="G2" s="85"/>
      <c r="H2" s="85"/>
    </row>
    <row r="3" spans="1:23" x14ac:dyDescent="0.2">
      <c r="A3" s="37" t="s">
        <v>0</v>
      </c>
      <c r="B3" s="89" t="s">
        <v>41</v>
      </c>
      <c r="C3" s="89"/>
      <c r="D3" s="89"/>
      <c r="E3" s="89"/>
      <c r="F3" s="89"/>
      <c r="G3" s="89"/>
      <c r="H3" s="89"/>
      <c r="W3" s="70" t="str">
        <f>"Quelle: "&amp;Daten!B3</f>
        <v xml:space="preserve">Quelle: Bundesministerium für Digitales und Verkehr (Hrsg.), Verkehr in Zahlen 2024/2025, S. 145 und ältere Jahrgänge; </v>
      </c>
    </row>
    <row r="4" spans="1:23" x14ac:dyDescent="0.2">
      <c r="A4" s="37" t="s">
        <v>0</v>
      </c>
      <c r="B4" s="89" t="s">
        <v>36</v>
      </c>
      <c r="C4" s="89"/>
      <c r="D4" s="89"/>
      <c r="E4" s="89"/>
      <c r="F4" s="89"/>
      <c r="G4" s="89"/>
      <c r="H4" s="89"/>
      <c r="W4" s="70" t="str">
        <f>Daten!B4</f>
        <v>Kraftfahrt-Bundesamt, Jahresbilanz des Fahrzeugbestandes zum 1.1. des jeweiligen Jahres, Daten zu Segmenten im Bestandsbarometer</v>
      </c>
    </row>
    <row r="5" spans="1:23" ht="12.75" customHeight="1" x14ac:dyDescent="0.2">
      <c r="A5" s="37" t="s">
        <v>0</v>
      </c>
      <c r="B5" s="89" t="s">
        <v>39</v>
      </c>
      <c r="C5" s="89"/>
      <c r="D5" s="89"/>
      <c r="E5" s="89"/>
      <c r="F5" s="89"/>
      <c r="G5" s="89"/>
      <c r="H5" s="89"/>
      <c r="W5" s="70" t="str">
        <f>Daten!B5</f>
        <v>https://www.kba.de/DE/Presse/Pressemitteilungen/Fahrzeugbestand/2025/pm10_fz_bestand_pm_komplett.html (10.03.2025)</v>
      </c>
    </row>
    <row r="6" spans="1:23" ht="48" customHeight="1" x14ac:dyDescent="0.2">
      <c r="A6" s="37" t="s">
        <v>31</v>
      </c>
      <c r="B6" s="88" t="s">
        <v>40</v>
      </c>
      <c r="C6" s="88"/>
      <c r="D6" s="88"/>
      <c r="E6" s="88"/>
      <c r="F6" s="88"/>
      <c r="G6" s="88"/>
      <c r="H6" s="88"/>
      <c r="J6" s="79"/>
      <c r="K6" s="80"/>
      <c r="L6" s="80"/>
      <c r="M6" s="80"/>
      <c r="N6" s="80"/>
      <c r="O6" s="80"/>
    </row>
    <row r="7" spans="1:23" ht="30" customHeight="1" x14ac:dyDescent="0.2">
      <c r="A7" s="37" t="s">
        <v>30</v>
      </c>
      <c r="B7" s="90" t="s">
        <v>32</v>
      </c>
      <c r="C7" s="91"/>
      <c r="D7" s="91"/>
      <c r="E7" s="91"/>
      <c r="F7" s="91"/>
      <c r="G7" s="91"/>
      <c r="H7" s="91"/>
    </row>
    <row r="8" spans="1:23" x14ac:dyDescent="0.2">
      <c r="A8" s="37" t="s">
        <v>7</v>
      </c>
      <c r="B8" s="84" t="s">
        <v>22</v>
      </c>
      <c r="C8" s="85"/>
      <c r="D8" s="85"/>
      <c r="E8" s="85"/>
      <c r="F8" s="85"/>
      <c r="G8" s="85"/>
      <c r="H8" s="85"/>
    </row>
    <row r="9" spans="1:23" x14ac:dyDescent="0.2">
      <c r="A9" s="38" t="s">
        <v>8</v>
      </c>
      <c r="B9" s="86"/>
      <c r="C9" s="87"/>
      <c r="D9" s="87"/>
      <c r="E9" s="87"/>
      <c r="F9" s="87"/>
      <c r="G9" s="87"/>
      <c r="H9" s="87"/>
    </row>
    <row r="11" spans="1:23" ht="13.5" x14ac:dyDescent="0.25">
      <c r="A11" s="14"/>
      <c r="B11" s="14"/>
      <c r="C11" s="13"/>
      <c r="D11" s="15"/>
      <c r="E11" s="15"/>
      <c r="F11" s="15"/>
      <c r="G11" s="15"/>
      <c r="H11" s="15"/>
    </row>
    <row r="12" spans="1:23" ht="34.9" customHeight="1" x14ac:dyDescent="0.25">
      <c r="A12" s="13"/>
      <c r="B12" s="39"/>
      <c r="C12" s="40" t="s">
        <v>9</v>
      </c>
      <c r="D12" s="40" t="s">
        <v>10</v>
      </c>
      <c r="E12" s="40" t="s">
        <v>11</v>
      </c>
      <c r="F12" s="40" t="s">
        <v>12</v>
      </c>
      <c r="G12" s="40" t="s">
        <v>13</v>
      </c>
      <c r="H12" s="40" t="s">
        <v>14</v>
      </c>
      <c r="I12" s="40" t="s">
        <v>35</v>
      </c>
      <c r="J12" s="40" t="s">
        <v>34</v>
      </c>
      <c r="K12" s="40" t="s">
        <v>15</v>
      </c>
      <c r="L12" s="40" t="s">
        <v>33</v>
      </c>
      <c r="M12" s="63" t="s">
        <v>16</v>
      </c>
      <c r="N12" s="6"/>
      <c r="O12" s="45" t="s">
        <v>29</v>
      </c>
      <c r="P12" s="6"/>
      <c r="Q12" s="6"/>
      <c r="R12" s="6"/>
      <c r="S12" s="6"/>
      <c r="T12" s="6"/>
      <c r="U12" s="6"/>
      <c r="V12" s="6"/>
      <c r="W12" s="6"/>
    </row>
    <row r="13" spans="1:23" ht="18.75" customHeight="1" x14ac:dyDescent="0.2">
      <c r="B13" s="47">
        <v>2009</v>
      </c>
      <c r="C13" s="48">
        <v>2227</v>
      </c>
      <c r="D13" s="48">
        <v>8210</v>
      </c>
      <c r="E13" s="48">
        <v>11511</v>
      </c>
      <c r="F13" s="48">
        <v>8310</v>
      </c>
      <c r="G13" s="48">
        <v>2442</v>
      </c>
      <c r="H13" s="49">
        <v>225</v>
      </c>
      <c r="I13" s="48">
        <v>1312</v>
      </c>
      <c r="J13" s="48">
        <v>3300</v>
      </c>
      <c r="K13" s="48">
        <v>1233</v>
      </c>
      <c r="L13" s="48">
        <v>2551</v>
      </c>
      <c r="M13" s="50">
        <v>41321</v>
      </c>
      <c r="O13" s="25">
        <v>41321</v>
      </c>
    </row>
    <row r="14" spans="1:23" ht="18.75" customHeight="1" x14ac:dyDescent="0.2">
      <c r="B14" s="51">
        <v>2010</v>
      </c>
      <c r="C14" s="52">
        <v>2397</v>
      </c>
      <c r="D14" s="52">
        <v>8401</v>
      </c>
      <c r="E14" s="52">
        <v>11537</v>
      </c>
      <c r="F14" s="52">
        <v>8087</v>
      </c>
      <c r="G14" s="52">
        <v>2385</v>
      </c>
      <c r="H14" s="52">
        <v>230</v>
      </c>
      <c r="I14" s="52">
        <v>1493</v>
      </c>
      <c r="J14" s="52">
        <v>3534</v>
      </c>
      <c r="K14" s="52">
        <v>1320</v>
      </c>
      <c r="L14" s="52">
        <v>2354</v>
      </c>
      <c r="M14" s="53">
        <v>41738</v>
      </c>
      <c r="O14" s="25">
        <v>41738</v>
      </c>
    </row>
    <row r="15" spans="1:23" ht="18.75" customHeight="1" x14ac:dyDescent="0.2">
      <c r="B15" s="47">
        <v>2011</v>
      </c>
      <c r="C15" s="48">
        <v>2489</v>
      </c>
      <c r="D15" s="48">
        <v>8576</v>
      </c>
      <c r="E15" s="48">
        <v>11645</v>
      </c>
      <c r="F15" s="48">
        <v>7979</v>
      </c>
      <c r="G15" s="48">
        <v>2351</v>
      </c>
      <c r="H15" s="49">
        <v>233</v>
      </c>
      <c r="I15" s="48">
        <v>1705</v>
      </c>
      <c r="J15" s="48">
        <v>3686</v>
      </c>
      <c r="K15" s="48">
        <v>1380</v>
      </c>
      <c r="L15" s="48">
        <v>1694</v>
      </c>
      <c r="M15" s="50">
        <v>41738</v>
      </c>
      <c r="O15" s="25">
        <v>41738</v>
      </c>
    </row>
    <row r="16" spans="1:23" ht="18.75" customHeight="1" x14ac:dyDescent="0.2">
      <c r="B16" s="51">
        <v>2012</v>
      </c>
      <c r="C16" s="52">
        <v>2560</v>
      </c>
      <c r="D16" s="52">
        <v>8786</v>
      </c>
      <c r="E16" s="52">
        <v>11689</v>
      </c>
      <c r="F16" s="52">
        <v>7838</v>
      </c>
      <c r="G16" s="52">
        <v>2319</v>
      </c>
      <c r="H16" s="52">
        <v>237</v>
      </c>
      <c r="I16" s="52">
        <v>2066</v>
      </c>
      <c r="J16" s="52">
        <v>3779</v>
      </c>
      <c r="K16" s="52">
        <v>1431</v>
      </c>
      <c r="L16" s="52">
        <v>2221</v>
      </c>
      <c r="M16" s="53">
        <v>42926</v>
      </c>
      <c r="O16" s="25">
        <v>42926</v>
      </c>
    </row>
    <row r="17" spans="1:16" ht="18.75" customHeight="1" x14ac:dyDescent="0.2">
      <c r="B17" s="47">
        <v>2013</v>
      </c>
      <c r="C17" s="48">
        <v>2746</v>
      </c>
      <c r="D17" s="48">
        <v>8839</v>
      </c>
      <c r="E17" s="48">
        <v>11596</v>
      </c>
      <c r="F17" s="48">
        <v>7657</v>
      </c>
      <c r="G17" s="48">
        <v>2271</v>
      </c>
      <c r="H17" s="49">
        <v>239</v>
      </c>
      <c r="I17" s="48">
        <v>2431</v>
      </c>
      <c r="J17" s="48">
        <v>3999</v>
      </c>
      <c r="K17" s="48">
        <v>1475</v>
      </c>
      <c r="L17" s="48">
        <v>2179</v>
      </c>
      <c r="M17" s="50">
        <v>43432</v>
      </c>
      <c r="O17" s="25">
        <v>43432</v>
      </c>
    </row>
    <row r="18" spans="1:16" ht="18.75" customHeight="1" x14ac:dyDescent="0.2">
      <c r="B18" s="51">
        <v>2014</v>
      </c>
      <c r="C18" s="52">
        <v>2843</v>
      </c>
      <c r="D18" s="52">
        <v>8826</v>
      </c>
      <c r="E18" s="52">
        <v>11644</v>
      </c>
      <c r="F18" s="52">
        <v>7412</v>
      </c>
      <c r="G18" s="52">
        <v>2152</v>
      </c>
      <c r="H18" s="52">
        <v>254</v>
      </c>
      <c r="I18" s="52">
        <v>2779</v>
      </c>
      <c r="J18" s="52">
        <v>3920</v>
      </c>
      <c r="K18" s="52">
        <v>1527</v>
      </c>
      <c r="L18" s="52">
        <v>2492</v>
      </c>
      <c r="M18" s="53">
        <v>43849</v>
      </c>
      <c r="O18" s="25">
        <v>43849</v>
      </c>
    </row>
    <row r="19" spans="1:16" ht="18.75" customHeight="1" x14ac:dyDescent="0.2">
      <c r="B19" s="47">
        <v>2015</v>
      </c>
      <c r="C19" s="48">
        <v>2930</v>
      </c>
      <c r="D19" s="48">
        <v>8853</v>
      </c>
      <c r="E19" s="48">
        <v>11738</v>
      </c>
      <c r="F19" s="48">
        <v>7229</v>
      </c>
      <c r="G19" s="48">
        <v>2115</v>
      </c>
      <c r="H19" s="49">
        <v>263</v>
      </c>
      <c r="I19" s="48">
        <v>3204</v>
      </c>
      <c r="J19" s="48">
        <v>4024</v>
      </c>
      <c r="K19" s="48">
        <v>1575</v>
      </c>
      <c r="L19" s="48">
        <v>2472</v>
      </c>
      <c r="M19" s="50">
        <v>44403</v>
      </c>
      <c r="O19" s="25">
        <v>44403</v>
      </c>
    </row>
    <row r="20" spans="1:16" ht="18.75" customHeight="1" x14ac:dyDescent="0.2">
      <c r="B20" s="54">
        <v>2016</v>
      </c>
      <c r="C20" s="55">
        <v>3022</v>
      </c>
      <c r="D20" s="55">
        <v>8884</v>
      </c>
      <c r="E20" s="55">
        <v>11880</v>
      </c>
      <c r="F20" s="55">
        <v>7077</v>
      </c>
      <c r="G20" s="55">
        <v>2072</v>
      </c>
      <c r="H20" s="55">
        <v>270</v>
      </c>
      <c r="I20" s="55">
        <v>3678</v>
      </c>
      <c r="J20" s="55">
        <v>4085</v>
      </c>
      <c r="K20" s="55">
        <v>1632</v>
      </c>
      <c r="L20" s="55">
        <v>2471</v>
      </c>
      <c r="M20" s="56">
        <v>45071</v>
      </c>
      <c r="N20" s="46"/>
      <c r="O20" s="25"/>
    </row>
    <row r="21" spans="1:16" ht="18.75" customHeight="1" x14ac:dyDescent="0.2">
      <c r="B21" s="57">
        <v>2017</v>
      </c>
      <c r="C21" s="58">
        <v>3109</v>
      </c>
      <c r="D21" s="58">
        <v>8917</v>
      </c>
      <c r="E21" s="58">
        <v>12003</v>
      </c>
      <c r="F21" s="58">
        <v>6925</v>
      </c>
      <c r="G21" s="58">
        <v>2032</v>
      </c>
      <c r="H21" s="59">
        <v>276</v>
      </c>
      <c r="I21" s="58">
        <v>4225</v>
      </c>
      <c r="J21" s="58">
        <v>4125</v>
      </c>
      <c r="K21" s="58">
        <v>1703</v>
      </c>
      <c r="L21" s="58">
        <v>2490</v>
      </c>
      <c r="M21" s="60">
        <v>45804</v>
      </c>
      <c r="O21" s="25"/>
    </row>
    <row r="22" spans="1:16" ht="18.75" customHeight="1" x14ac:dyDescent="0.2">
      <c r="B22" s="54">
        <v>2018</v>
      </c>
      <c r="C22" s="55">
        <v>3196.3530000000001</v>
      </c>
      <c r="D22" s="55">
        <v>8935.4179999999997</v>
      </c>
      <c r="E22" s="55">
        <v>12057.075000000001</v>
      </c>
      <c r="F22" s="55">
        <v>6726.0370000000003</v>
      </c>
      <c r="G22" s="55">
        <v>1996.3720000000001</v>
      </c>
      <c r="H22" s="55">
        <v>280.255</v>
      </c>
      <c r="I22" s="55">
        <v>4832.3609999999999</v>
      </c>
      <c r="J22" s="55">
        <v>4132.4579999999996</v>
      </c>
      <c r="K22" s="55">
        <v>1775.444</v>
      </c>
      <c r="L22" s="55">
        <v>2542.8209999999999</v>
      </c>
      <c r="M22" s="61">
        <v>46474.593999999997</v>
      </c>
      <c r="O22" s="25"/>
    </row>
    <row r="23" spans="1:16" ht="18.600000000000001" customHeight="1" x14ac:dyDescent="0.2">
      <c r="B23" s="57">
        <v>2019</v>
      </c>
      <c r="C23" s="58">
        <v>3284.4160000000002</v>
      </c>
      <c r="D23" s="58">
        <v>8958.018</v>
      </c>
      <c r="E23" s="58">
        <v>12047.89</v>
      </c>
      <c r="F23" s="58">
        <v>6497.44</v>
      </c>
      <c r="G23" s="58">
        <v>1959.6510000000001</v>
      </c>
      <c r="H23" s="59">
        <v>286.29399999999998</v>
      </c>
      <c r="I23" s="58">
        <v>5544.6379999999999</v>
      </c>
      <c r="J23" s="58">
        <v>4086.5540000000001</v>
      </c>
      <c r="K23" s="58">
        <v>1846.0160000000001</v>
      </c>
      <c r="L23" s="58">
        <v>2584.8670000000002</v>
      </c>
      <c r="M23" s="60">
        <v>47095.784</v>
      </c>
      <c r="O23" s="25">
        <v>45071</v>
      </c>
    </row>
    <row r="24" spans="1:16" ht="19.5" customHeight="1" x14ac:dyDescent="0.2">
      <c r="B24" s="51">
        <v>2020</v>
      </c>
      <c r="C24" s="52">
        <v>3344.5230000000001</v>
      </c>
      <c r="D24" s="52">
        <v>8934.3449999999993</v>
      </c>
      <c r="E24" s="52">
        <v>11983.057000000001</v>
      </c>
      <c r="F24" s="52">
        <v>6286.6589999999997</v>
      </c>
      <c r="G24" s="52">
        <v>1923.5139999999999</v>
      </c>
      <c r="H24" s="52">
        <v>269.44099999999997</v>
      </c>
      <c r="I24" s="52">
        <v>6360.3</v>
      </c>
      <c r="J24" s="52">
        <v>4020.6619999999998</v>
      </c>
      <c r="K24" s="52">
        <v>1931.837</v>
      </c>
      <c r="L24" s="52">
        <v>2661.6390000000001</v>
      </c>
      <c r="M24" s="68">
        <v>47715.976999999999</v>
      </c>
      <c r="N24" s="70"/>
      <c r="O24" s="70"/>
      <c r="P24" s="70"/>
    </row>
    <row r="25" spans="1:16" ht="19.5" customHeight="1" x14ac:dyDescent="0.2">
      <c r="B25" s="47">
        <v>2021</v>
      </c>
      <c r="C25" s="48">
        <v>3344.3760000000002</v>
      </c>
      <c r="D25" s="48">
        <v>8907.4220000000005</v>
      </c>
      <c r="E25" s="48">
        <v>11925.53</v>
      </c>
      <c r="F25" s="48">
        <v>6134.92</v>
      </c>
      <c r="G25" s="48">
        <v>1893.6469999999999</v>
      </c>
      <c r="H25" s="49">
        <v>276.39999999999998</v>
      </c>
      <c r="I25" s="48">
        <v>7071.3850000000002</v>
      </c>
      <c r="J25" s="48">
        <v>3923.36</v>
      </c>
      <c r="K25" s="48">
        <v>2007.893</v>
      </c>
      <c r="L25" s="48">
        <v>2763.6509999999998</v>
      </c>
      <c r="M25" s="50">
        <v>48248.584000000003</v>
      </c>
      <c r="N25" s="70"/>
      <c r="O25" s="70"/>
      <c r="P25" s="70"/>
    </row>
    <row r="26" spans="1:16" ht="19.5" customHeight="1" x14ac:dyDescent="0.2">
      <c r="B26" s="51">
        <v>2022</v>
      </c>
      <c r="C26" s="52">
        <v>3370.4389999999999</v>
      </c>
      <c r="D26" s="52">
        <v>8842.91</v>
      </c>
      <c r="E26" s="52">
        <v>11743.486999999999</v>
      </c>
      <c r="F26" s="52">
        <v>5988.9049999999997</v>
      </c>
      <c r="G26" s="52">
        <v>1853.2729999999999</v>
      </c>
      <c r="H26" s="52">
        <v>281.27499999999998</v>
      </c>
      <c r="I26" s="52">
        <v>7736.2389999999996</v>
      </c>
      <c r="J26" s="52">
        <v>3808.817</v>
      </c>
      <c r="K26" s="52">
        <v>2056.9189999999999</v>
      </c>
      <c r="L26" s="52">
        <v>2858.614</v>
      </c>
      <c r="M26" s="68">
        <v>48540.877999999997</v>
      </c>
      <c r="N26" s="70"/>
      <c r="O26" s="70"/>
      <c r="P26" s="70"/>
    </row>
    <row r="27" spans="1:16" ht="19.5" customHeight="1" x14ac:dyDescent="0.2">
      <c r="B27" s="47">
        <v>2023</v>
      </c>
      <c r="C27" s="48">
        <v>3383.732</v>
      </c>
      <c r="D27" s="48">
        <v>8768.2489999999998</v>
      </c>
      <c r="E27" s="48">
        <v>11556.045</v>
      </c>
      <c r="F27" s="48">
        <v>5855.4030000000002</v>
      </c>
      <c r="G27" s="48">
        <v>1801.9090000000001</v>
      </c>
      <c r="H27" s="49">
        <v>284.959</v>
      </c>
      <c r="I27" s="48">
        <v>8401.3729999999996</v>
      </c>
      <c r="J27" s="48">
        <v>3702.2330000000002</v>
      </c>
      <c r="K27" s="48">
        <v>2090.1039999999998</v>
      </c>
      <c r="L27" s="48">
        <v>2919.029</v>
      </c>
      <c r="M27" s="50">
        <v>48763.036</v>
      </c>
      <c r="N27" s="70"/>
      <c r="O27" s="70"/>
      <c r="P27" s="70"/>
    </row>
    <row r="28" spans="1:16" ht="19.5" customHeight="1" x14ac:dyDescent="0.2">
      <c r="B28" s="51">
        <v>2024</v>
      </c>
      <c r="C28" s="52">
        <v>3365.7080000000001</v>
      </c>
      <c r="D28" s="52">
        <v>8695.134</v>
      </c>
      <c r="E28" s="52">
        <v>11395.875</v>
      </c>
      <c r="F28" s="52">
        <v>5759.3630000000003</v>
      </c>
      <c r="G28" s="52">
        <v>1775.431</v>
      </c>
      <c r="H28" s="52">
        <v>291.31200000000001</v>
      </c>
      <c r="I28" s="52">
        <v>9112.8860000000004</v>
      </c>
      <c r="J28" s="52">
        <v>3592.3319999999999</v>
      </c>
      <c r="K28" s="52">
        <v>2122.8609999999999</v>
      </c>
      <c r="L28" s="52">
        <v>2987.7829999999958</v>
      </c>
      <c r="M28" s="68">
        <v>49098.684999999998</v>
      </c>
      <c r="N28" s="70"/>
      <c r="O28" s="71"/>
      <c r="P28" s="71"/>
    </row>
    <row r="29" spans="1:16" s="70" customFormat="1" ht="19.5" customHeight="1" x14ac:dyDescent="0.2">
      <c r="B29" s="47">
        <v>2025</v>
      </c>
      <c r="C29" s="48">
        <v>3303.627</v>
      </c>
      <c r="D29" s="48">
        <v>8594.1659999999993</v>
      </c>
      <c r="E29" s="48">
        <v>11263.672</v>
      </c>
      <c r="F29" s="48">
        <v>5618.8739999999998</v>
      </c>
      <c r="G29" s="48">
        <v>1769.335</v>
      </c>
      <c r="H29" s="49">
        <v>289.983</v>
      </c>
      <c r="I29" s="48">
        <v>9813.3629999999994</v>
      </c>
      <c r="J29" s="48">
        <v>3479.922</v>
      </c>
      <c r="K29" s="48">
        <v>2152.5540000000001</v>
      </c>
      <c r="L29" s="48">
        <v>3053.6699999999983</v>
      </c>
      <c r="M29" s="50">
        <v>49339.165999999997</v>
      </c>
      <c r="O29" s="71"/>
      <c r="P29" s="71"/>
    </row>
    <row r="30" spans="1:16" s="62" customFormat="1" ht="13.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6" ht="48" x14ac:dyDescent="0.2">
      <c r="B31" s="64"/>
      <c r="C31" s="65" t="s">
        <v>17</v>
      </c>
      <c r="D31" s="65" t="s">
        <v>18</v>
      </c>
      <c r="E31" s="65" t="s">
        <v>19</v>
      </c>
      <c r="F31" s="65" t="s">
        <v>20</v>
      </c>
      <c r="G31" s="65" t="s">
        <v>21</v>
      </c>
      <c r="L31" s="75"/>
      <c r="M31" s="46"/>
    </row>
    <row r="32" spans="1:16" ht="18.75" customHeight="1" x14ac:dyDescent="0.2">
      <c r="B32" s="57">
        <v>2015</v>
      </c>
      <c r="C32" s="58">
        <f>SUM(C19:E19)</f>
        <v>23521</v>
      </c>
      <c r="D32" s="58">
        <f>SUM(F19:H19)</f>
        <v>9607</v>
      </c>
      <c r="E32" s="58">
        <f>SUM(I19:K19)</f>
        <v>8803</v>
      </c>
      <c r="F32" s="58">
        <f>L19</f>
        <v>2472</v>
      </c>
      <c r="G32" s="66">
        <f>M19</f>
        <v>44403</v>
      </c>
      <c r="K32" s="73"/>
      <c r="L32" s="74"/>
    </row>
    <row r="33" spans="2:9" ht="18.75" customHeight="1" x14ac:dyDescent="0.2">
      <c r="B33" s="51">
        <v>2024</v>
      </c>
      <c r="C33" s="52">
        <f>SUM(C28:E28)</f>
        <v>23456.717000000001</v>
      </c>
      <c r="D33" s="52">
        <f>SUM(F28:H28)</f>
        <v>7826.1059999999998</v>
      </c>
      <c r="E33" s="52">
        <f>SUM(I28:K28)</f>
        <v>14828.079000000002</v>
      </c>
      <c r="F33" s="52">
        <f>L28</f>
        <v>2987.7829999999958</v>
      </c>
      <c r="G33" s="53">
        <f>M28</f>
        <v>49098.684999999998</v>
      </c>
    </row>
    <row r="34" spans="2:9" ht="18.75" customHeight="1" x14ac:dyDescent="0.2">
      <c r="B34" s="78">
        <v>2025</v>
      </c>
      <c r="C34" s="58">
        <f>SUM(C29:E29)</f>
        <v>23161.465</v>
      </c>
      <c r="D34" s="58">
        <f>SUM(F29:H29)</f>
        <v>7678.192</v>
      </c>
      <c r="E34" s="58">
        <f>SUM(I29:K29)</f>
        <v>15445.839</v>
      </c>
      <c r="F34" s="58">
        <f>L29</f>
        <v>3053.6699999999983</v>
      </c>
      <c r="G34" s="66">
        <f>M29</f>
        <v>49339.165999999997</v>
      </c>
    </row>
    <row r="35" spans="2:9" ht="24" x14ac:dyDescent="0.2">
      <c r="B35" s="100" t="s">
        <v>37</v>
      </c>
      <c r="C35" s="101">
        <f>C34/C32-1</f>
        <v>-1.5285702138514545E-2</v>
      </c>
      <c r="D35" s="101">
        <f t="shared" ref="D35:G35" si="0">D34/D32-1</f>
        <v>-0.20077110440303947</v>
      </c>
      <c r="E35" s="101">
        <f t="shared" si="0"/>
        <v>0.75461081449505851</v>
      </c>
      <c r="F35" s="101">
        <f t="shared" si="0"/>
        <v>0.23530339805825173</v>
      </c>
      <c r="G35" s="101">
        <f t="shared" si="0"/>
        <v>0.11116739859919367</v>
      </c>
      <c r="I35" s="75"/>
    </row>
    <row r="36" spans="2:9" ht="24" x14ac:dyDescent="0.2">
      <c r="B36" s="69" t="s">
        <v>38</v>
      </c>
      <c r="C36" s="76">
        <f>C34/C33-1</f>
        <v>-1.2587098185990797E-2</v>
      </c>
      <c r="D36" s="76">
        <f t="shared" ref="D36:G36" si="1">D34/D33-1</f>
        <v>-1.8900076232036711E-2</v>
      </c>
      <c r="E36" s="76">
        <f t="shared" si="1"/>
        <v>4.1661499105851707E-2</v>
      </c>
      <c r="F36" s="76">
        <f t="shared" si="1"/>
        <v>2.2052136985852844E-2</v>
      </c>
      <c r="G36" s="76">
        <f t="shared" si="1"/>
        <v>4.8979112169704742E-3</v>
      </c>
    </row>
    <row r="37" spans="2:9" x14ac:dyDescent="0.2">
      <c r="B37" s="42"/>
      <c r="C37" s="43"/>
      <c r="D37" s="43"/>
      <c r="E37" s="43"/>
      <c r="F37" s="43"/>
      <c r="G37" s="44"/>
    </row>
    <row r="38" spans="2:9" ht="48" x14ac:dyDescent="0.2">
      <c r="B38" s="39"/>
      <c r="C38" s="40" t="s">
        <v>23</v>
      </c>
      <c r="D38" s="40" t="s">
        <v>24</v>
      </c>
      <c r="E38" s="40" t="s">
        <v>25</v>
      </c>
      <c r="F38" s="40" t="s">
        <v>26</v>
      </c>
      <c r="G38" s="40" t="s">
        <v>27</v>
      </c>
    </row>
    <row r="39" spans="2:9" ht="18" customHeight="1" x14ac:dyDescent="0.2">
      <c r="B39" s="67">
        <v>2015</v>
      </c>
      <c r="C39" s="77">
        <f>C32/$G$32*100</f>
        <v>52.971646059950906</v>
      </c>
      <c r="D39" s="77">
        <f>D32/$G$32*100</f>
        <v>21.635925500529243</v>
      </c>
      <c r="E39" s="77">
        <f>E32/$G$32*100</f>
        <v>19.825237033533771</v>
      </c>
      <c r="F39" s="77">
        <f>F32/$G$32*100</f>
        <v>5.5671914059860823</v>
      </c>
      <c r="G39" s="96">
        <f>SUM(C39:F39)</f>
        <v>100</v>
      </c>
    </row>
    <row r="40" spans="2:9" ht="18.600000000000001" customHeight="1" x14ac:dyDescent="0.2">
      <c r="B40" s="97">
        <v>2024</v>
      </c>
      <c r="C40" s="98">
        <f>C33/$G$33*100</f>
        <v>47.774633882760817</v>
      </c>
      <c r="D40" s="98">
        <f t="shared" ref="D40:G40" si="2">D33/$G$33*100</f>
        <v>15.939542983686833</v>
      </c>
      <c r="E40" s="98">
        <f t="shared" si="2"/>
        <v>30.200562397954243</v>
      </c>
      <c r="F40" s="98">
        <f t="shared" si="2"/>
        <v>6.0852607355981041</v>
      </c>
      <c r="G40" s="99">
        <f t="shared" si="2"/>
        <v>100</v>
      </c>
    </row>
    <row r="41" spans="2:9" ht="18.600000000000001" customHeight="1" x14ac:dyDescent="0.2">
      <c r="B41" s="72">
        <v>2025</v>
      </c>
      <c r="C41" s="77">
        <f>C34/$G$34*100</f>
        <v>46.943365439132073</v>
      </c>
      <c r="D41" s="77">
        <f t="shared" ref="D41:G41" si="3">D34/$G$34*100</f>
        <v>15.562062804223324</v>
      </c>
      <c r="E41" s="77">
        <f t="shared" si="3"/>
        <v>31.305431875358416</v>
      </c>
      <c r="F41" s="77">
        <f t="shared" si="3"/>
        <v>6.1891398812861942</v>
      </c>
      <c r="G41" s="96">
        <f t="shared" si="3"/>
        <v>100</v>
      </c>
    </row>
  </sheetData>
  <sheetProtection selectLockedCells="1"/>
  <mergeCells count="10">
    <mergeCell ref="J6:O6"/>
    <mergeCell ref="B1:H1"/>
    <mergeCell ref="B8:H8"/>
    <mergeCell ref="B9:H9"/>
    <mergeCell ref="B6:H6"/>
    <mergeCell ref="B3:H3"/>
    <mergeCell ref="B2:H2"/>
    <mergeCell ref="B7:H7"/>
    <mergeCell ref="B4:H4"/>
    <mergeCell ref="B5:H5"/>
  </mergeCells>
  <phoneticPr fontId="19" type="noConversion"/>
  <conditionalFormatting sqref="N12 P12:W12">
    <cfRule type="cellIs" dxfId="0" priority="2" operator="greaterThan">
      <formula>0</formula>
    </cfRule>
  </conditionalFormatting>
  <hyperlinks>
    <hyperlink ref="B5" r:id="rId1" xr:uid="{18DCE9A1-3CF9-4A37-BBD5-BAED68A006A4}"/>
    <hyperlink ref="B5:H5" r:id="rId2" display="https://www.kba.de/DE/Presse/Pressemitteilungen/Fahrzeugbestand/2025/pm10_fz_bestand_pm_komplett.html" xr:uid="{0CEA9D2F-7C90-4A11-944A-CB3C4EDE4C64}"/>
  </hyperlinks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3"/>
  <sheetViews>
    <sheetView showGridLines="0" tabSelected="1" topLeftCell="A8" zoomScale="120" zoomScaleNormal="120" workbookViewId="0">
      <selection sqref="A1:P24"/>
    </sheetView>
  </sheetViews>
  <sheetFormatPr baseColWidth="10" defaultRowHeight="12.75" x14ac:dyDescent="0.2"/>
  <cols>
    <col min="1" max="1" width="3.28515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6.14062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22" style="1" customWidth="1"/>
    <col min="17" max="17" width="36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18.75" customHeight="1" x14ac:dyDescent="0.2">
      <c r="A1" s="33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26" ht="20.25" customHeight="1" x14ac:dyDescent="0.2">
      <c r="A2" s="3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29"/>
      <c r="R2" s="92" t="s">
        <v>6</v>
      </c>
      <c r="S2" s="93"/>
      <c r="T2" s="93"/>
      <c r="U2" s="93"/>
      <c r="V2" s="93"/>
      <c r="W2" s="93"/>
      <c r="X2" s="93"/>
      <c r="Y2" s="93"/>
      <c r="Z2" s="94"/>
    </row>
    <row r="3" spans="1:26" ht="18.75" customHeight="1" x14ac:dyDescent="0.3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P3" s="29"/>
      <c r="R3" s="17"/>
      <c r="S3" s="18"/>
      <c r="T3" s="23"/>
      <c r="U3" s="18"/>
      <c r="V3" s="18"/>
      <c r="W3" s="23"/>
      <c r="X3" s="18"/>
      <c r="Y3" s="18"/>
      <c r="Z3" s="19"/>
    </row>
    <row r="4" spans="1:26" ht="15.95" customHeight="1" x14ac:dyDescent="0.2">
      <c r="A4" s="3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29"/>
      <c r="R4" s="17"/>
      <c r="S4" s="18"/>
      <c r="T4" s="18"/>
      <c r="U4" s="18"/>
      <c r="V4" s="18"/>
      <c r="W4" s="18"/>
      <c r="X4" s="18"/>
      <c r="Y4" s="18"/>
      <c r="Z4" s="19"/>
    </row>
    <row r="5" spans="1:26" ht="7.5" customHeight="1" x14ac:dyDescent="0.2">
      <c r="A5" s="3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29"/>
      <c r="R5" s="17"/>
      <c r="S5" s="18"/>
      <c r="T5" s="18"/>
      <c r="U5" s="18"/>
      <c r="V5" s="18"/>
      <c r="W5" s="18"/>
      <c r="X5" s="18"/>
      <c r="Y5" s="18"/>
      <c r="Z5" s="19"/>
    </row>
    <row r="6" spans="1:26" ht="16.5" customHeight="1" x14ac:dyDescent="0.2">
      <c r="A6" s="34"/>
      <c r="C6" s="4"/>
      <c r="P6" s="29"/>
      <c r="R6" s="17"/>
      <c r="S6" s="18"/>
      <c r="T6" s="18"/>
      <c r="U6" s="18"/>
      <c r="V6" s="18"/>
      <c r="W6" s="18"/>
      <c r="X6" s="18"/>
      <c r="Y6" s="18"/>
      <c r="Z6" s="19"/>
    </row>
    <row r="7" spans="1:26" ht="16.5" customHeight="1" x14ac:dyDescent="0.2">
      <c r="A7" s="34"/>
      <c r="C7" s="4"/>
      <c r="P7" s="29"/>
      <c r="R7" s="17"/>
      <c r="S7" s="18"/>
      <c r="T7" s="18"/>
      <c r="U7" s="18"/>
      <c r="V7" s="18"/>
      <c r="W7" s="18"/>
      <c r="X7" s="18"/>
      <c r="Y7" s="18"/>
      <c r="Z7" s="19"/>
    </row>
    <row r="8" spans="1:26" ht="16.5" customHeight="1" x14ac:dyDescent="0.2">
      <c r="A8" s="34"/>
      <c r="C8" s="4"/>
      <c r="P8" s="29"/>
      <c r="R8" s="17"/>
      <c r="S8" s="18"/>
      <c r="T8" s="18"/>
      <c r="U8" s="18"/>
      <c r="V8" s="18"/>
      <c r="W8" s="18"/>
      <c r="X8" s="18"/>
      <c r="Y8" s="18"/>
      <c r="Z8" s="19"/>
    </row>
    <row r="9" spans="1:26" ht="16.5" customHeight="1" x14ac:dyDescent="0.2">
      <c r="A9" s="34"/>
      <c r="C9" s="4"/>
      <c r="P9" s="29"/>
      <c r="R9" s="17"/>
      <c r="S9" s="18"/>
      <c r="T9" s="18"/>
      <c r="U9" s="18"/>
      <c r="V9" s="18"/>
      <c r="W9" s="18"/>
      <c r="X9" s="18"/>
      <c r="Y9" s="18"/>
      <c r="Z9" s="19"/>
    </row>
    <row r="10" spans="1:26" ht="16.5" customHeight="1" x14ac:dyDescent="0.2">
      <c r="A10" s="34"/>
      <c r="C10" s="4"/>
      <c r="P10" s="29"/>
      <c r="R10" s="17"/>
      <c r="S10" s="18"/>
      <c r="T10" s="18"/>
      <c r="U10" s="18"/>
      <c r="V10" s="18"/>
      <c r="W10" s="18"/>
      <c r="X10" s="18"/>
      <c r="Y10" s="18"/>
      <c r="Z10" s="19"/>
    </row>
    <row r="11" spans="1:26" ht="16.5" customHeight="1" x14ac:dyDescent="0.2">
      <c r="A11" s="34"/>
      <c r="C11" s="4"/>
      <c r="P11" s="29"/>
      <c r="R11" s="17"/>
      <c r="S11" s="23" t="s">
        <v>3</v>
      </c>
      <c r="T11" s="18"/>
      <c r="U11" s="18"/>
      <c r="V11" s="18"/>
      <c r="W11" s="18"/>
      <c r="X11" s="18"/>
      <c r="Y11" s="18"/>
      <c r="Z11" s="19"/>
    </row>
    <row r="12" spans="1:26" ht="16.5" customHeight="1" x14ac:dyDescent="0.2">
      <c r="A12" s="34"/>
      <c r="C12" s="4"/>
      <c r="P12" s="29"/>
      <c r="R12" s="17"/>
      <c r="S12" s="18"/>
      <c r="T12" s="18"/>
      <c r="U12" s="18"/>
      <c r="V12" s="18"/>
      <c r="W12" s="18"/>
      <c r="X12" s="18"/>
      <c r="Y12" s="18"/>
      <c r="Z12" s="19"/>
    </row>
    <row r="13" spans="1:26" ht="17.25" customHeight="1" x14ac:dyDescent="0.2">
      <c r="A13" s="34"/>
      <c r="C13" s="4"/>
      <c r="P13" s="29"/>
      <c r="R13" s="17"/>
      <c r="S13" s="23" t="s">
        <v>4</v>
      </c>
      <c r="T13" s="18"/>
      <c r="U13" s="18"/>
      <c r="V13" s="18"/>
      <c r="W13" s="18"/>
      <c r="X13" s="18"/>
      <c r="Y13" s="18"/>
      <c r="Z13" s="19"/>
    </row>
    <row r="14" spans="1:26" ht="16.5" customHeight="1" x14ac:dyDescent="0.2">
      <c r="A14" s="34"/>
      <c r="C14" s="4"/>
      <c r="P14" s="29"/>
      <c r="R14" s="17"/>
      <c r="S14" s="18"/>
      <c r="T14" s="18"/>
      <c r="U14" s="18"/>
      <c r="V14" s="18"/>
      <c r="W14" s="18"/>
      <c r="X14" s="18"/>
      <c r="Y14" s="18"/>
      <c r="Z14" s="19"/>
    </row>
    <row r="15" spans="1:26" ht="16.5" customHeight="1" x14ac:dyDescent="0.2">
      <c r="A15" s="34"/>
      <c r="C15" s="4"/>
      <c r="P15" s="29"/>
      <c r="R15" s="17"/>
      <c r="S15" s="18"/>
      <c r="T15" s="23" t="s">
        <v>5</v>
      </c>
      <c r="U15" s="18"/>
      <c r="V15" s="18"/>
      <c r="W15" s="23" t="s">
        <v>5</v>
      </c>
      <c r="X15" s="18"/>
      <c r="Y15" s="18"/>
      <c r="Z15" s="19"/>
    </row>
    <row r="16" spans="1:26" ht="16.5" customHeight="1" x14ac:dyDescent="0.2">
      <c r="A16" s="34"/>
      <c r="C16" s="4"/>
      <c r="P16" s="29"/>
      <c r="R16" s="17"/>
      <c r="S16" s="18"/>
      <c r="T16" s="18"/>
      <c r="U16" s="18"/>
      <c r="V16" s="18"/>
      <c r="W16" s="18"/>
      <c r="X16" s="18"/>
      <c r="Y16" s="18"/>
      <c r="Z16" s="19"/>
    </row>
    <row r="17" spans="1:26" ht="16.5" customHeight="1" x14ac:dyDescent="0.2">
      <c r="A17" s="34"/>
      <c r="C17" s="4"/>
      <c r="P17" s="29"/>
      <c r="R17" s="17"/>
      <c r="S17" s="18"/>
      <c r="T17" s="18"/>
      <c r="U17" s="18"/>
      <c r="V17" s="18"/>
      <c r="W17" s="18"/>
      <c r="X17" s="18"/>
      <c r="Y17" s="18"/>
      <c r="Z17" s="19"/>
    </row>
    <row r="18" spans="1:26" ht="22.5" customHeight="1" x14ac:dyDescent="0.2">
      <c r="A18" s="34"/>
      <c r="C18" s="4"/>
      <c r="P18" s="29"/>
      <c r="R18" s="17"/>
      <c r="S18" s="18"/>
      <c r="T18" s="18"/>
      <c r="U18" s="18"/>
      <c r="V18" s="18"/>
      <c r="W18" s="18"/>
      <c r="X18" s="18"/>
      <c r="Y18" s="18"/>
      <c r="Z18" s="19"/>
    </row>
    <row r="19" spans="1:26" ht="87" customHeight="1" x14ac:dyDescent="0.2">
      <c r="A19" s="34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P19" s="29"/>
      <c r="R19" s="20"/>
      <c r="S19" s="21"/>
      <c r="T19" s="21"/>
      <c r="U19" s="21"/>
      <c r="V19" s="21"/>
      <c r="W19" s="21"/>
      <c r="X19" s="21"/>
      <c r="Y19" s="21"/>
      <c r="Z19" s="22"/>
    </row>
    <row r="20" spans="1:26" ht="9" customHeight="1" x14ac:dyDescent="0.2">
      <c r="A20" s="34"/>
      <c r="B20" s="10"/>
      <c r="C20" s="11"/>
      <c r="D20" s="12"/>
      <c r="E20" s="95"/>
      <c r="F20" s="12"/>
      <c r="G20" s="95"/>
      <c r="H20" s="12"/>
      <c r="I20" s="95"/>
      <c r="J20" s="12"/>
      <c r="K20" s="95"/>
      <c r="L20" s="12"/>
      <c r="M20" s="95"/>
      <c r="N20" s="10"/>
      <c r="P20" s="29"/>
    </row>
    <row r="21" spans="1:26" ht="11.25" customHeight="1" x14ac:dyDescent="0.2">
      <c r="A21" s="34"/>
      <c r="B21" s="10"/>
      <c r="C21" s="11"/>
      <c r="D21" s="12"/>
      <c r="E21" s="95"/>
      <c r="F21" s="12"/>
      <c r="G21" s="95"/>
      <c r="H21" s="12"/>
      <c r="I21" s="95"/>
      <c r="J21" s="12"/>
      <c r="K21" s="95"/>
      <c r="L21" s="12"/>
      <c r="M21" s="95"/>
      <c r="N21" s="10"/>
      <c r="P21" s="29"/>
    </row>
    <row r="22" spans="1:26" ht="3.75" customHeight="1" x14ac:dyDescent="0.2">
      <c r="A22" s="34"/>
      <c r="B22" s="10"/>
      <c r="C22" s="11"/>
      <c r="D22" s="12"/>
      <c r="E22" s="26"/>
      <c r="F22" s="12"/>
      <c r="G22" s="26"/>
      <c r="H22" s="12"/>
      <c r="I22" s="26"/>
      <c r="J22" s="12"/>
      <c r="K22" s="26"/>
      <c r="L22" s="12"/>
      <c r="M22" s="26"/>
      <c r="N22" s="10"/>
      <c r="P22" s="29"/>
    </row>
    <row r="23" spans="1:26" ht="9" customHeight="1" x14ac:dyDescent="0.2">
      <c r="A23" s="34"/>
      <c r="B23" s="10"/>
      <c r="C23" s="11"/>
      <c r="D23" s="12"/>
      <c r="E23" s="36"/>
      <c r="F23" s="12"/>
      <c r="G23" s="36"/>
      <c r="H23" s="12"/>
      <c r="I23" s="36"/>
      <c r="J23" s="12"/>
      <c r="K23" s="36"/>
      <c r="L23" s="12"/>
      <c r="M23" s="36"/>
      <c r="N23" s="10"/>
      <c r="P23" s="29"/>
    </row>
    <row r="24" spans="1:26" ht="21" customHeight="1" x14ac:dyDescent="0.2">
      <c r="A24" s="35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</row>
    <row r="25" spans="1:26" ht="6.75" customHeight="1" x14ac:dyDescent="0.2"/>
    <row r="26" spans="1:26" ht="6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26" ht="4.5" customHeight="1" x14ac:dyDescent="0.2"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26" ht="6" customHeight="1" x14ac:dyDescent="0.2"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26" ht="6.75" customHeight="1" x14ac:dyDescent="0.2"/>
    <row r="30" spans="1:26" ht="4.5" customHeight="1" x14ac:dyDescent="0.2">
      <c r="H30" s="3"/>
      <c r="I30" s="3"/>
      <c r="J30" s="3"/>
      <c r="K30" s="3"/>
      <c r="L30" s="3"/>
    </row>
    <row r="31" spans="1:26" ht="18" customHeight="1" x14ac:dyDescent="0.2">
      <c r="B31" s="16"/>
      <c r="C31" s="16"/>
      <c r="D31" s="16"/>
      <c r="E31" s="16"/>
      <c r="F31" s="16"/>
      <c r="G31" s="3"/>
      <c r="H31" s="3"/>
      <c r="I31" s="3"/>
      <c r="J31" s="3"/>
      <c r="K31" s="3"/>
      <c r="L31" s="3"/>
    </row>
    <row r="32" spans="1:26" x14ac:dyDescent="0.2">
      <c r="B32" s="16"/>
      <c r="C32" s="16"/>
      <c r="D32" s="16"/>
      <c r="E32" s="16"/>
      <c r="F32" s="16"/>
      <c r="G32" s="3"/>
      <c r="H32" s="3"/>
      <c r="I32" s="3"/>
      <c r="J32" s="3"/>
      <c r="K32" s="3"/>
      <c r="L32" s="3"/>
    </row>
    <row r="33" spans="2:12" x14ac:dyDescent="0.2">
      <c r="B33" s="16"/>
      <c r="C33" s="16"/>
      <c r="D33" s="16"/>
      <c r="E33" s="16"/>
      <c r="F33" s="16"/>
      <c r="G33" s="3"/>
      <c r="H33" s="3"/>
      <c r="I33" s="3"/>
      <c r="J33" s="3"/>
      <c r="K33" s="3"/>
      <c r="L33" s="3"/>
    </row>
  </sheetData>
  <sheetProtection selectLockedCells="1"/>
  <mergeCells count="6">
    <mergeCell ref="R2:Z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Pohl</dc:creator>
  <cp:lastModifiedBy>Wilke, Sibylle</cp:lastModifiedBy>
  <cp:lastPrinted>2022-11-30T10:34:51Z</cp:lastPrinted>
  <dcterms:created xsi:type="dcterms:W3CDTF">2010-08-25T11:28:54Z</dcterms:created>
  <dcterms:modified xsi:type="dcterms:W3CDTF">2025-03-26T08:12:17Z</dcterms:modified>
</cp:coreProperties>
</file>