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1_HAUSHALTE-KONSUM\11-4_Wohnen\11-4-3_EV-pH\"/>
    </mc:Choice>
  </mc:AlternateContent>
  <xr:revisionPtr revIDLastSave="0" documentId="13_ncr:1_{E88268F9-3506-4236-9DB0-F9198340BD4F}" xr6:coauthVersionLast="36" xr6:coauthVersionMax="36" xr10:uidLastSave="{00000000-0000-0000-0000-000000000000}"/>
  <bookViews>
    <workbookView xWindow="-15" yWindow="-15" windowWidth="12615" windowHeight="1158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Diagramm!$A$1:$N$20</definedName>
  </definedNames>
  <calcPr calcId="191029"/>
</workbook>
</file>

<file path=xl/calcChain.xml><?xml version="1.0" encoding="utf-8"?>
<calcChain xmlns="http://schemas.openxmlformats.org/spreadsheetml/2006/main">
  <c r="K23" i="1" l="1"/>
  <c r="K24" i="1"/>
  <c r="K25" i="1"/>
  <c r="P25" i="1" s="1"/>
  <c r="Q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V25" i="1"/>
  <c r="R25" i="1" l="1"/>
  <c r="T25" i="1"/>
  <c r="S25" i="1"/>
  <c r="O25" i="1"/>
  <c r="N25" i="1"/>
  <c r="U25" i="1"/>
  <c r="Q25" i="1"/>
  <c r="N12" i="1"/>
  <c r="P12" i="1"/>
  <c r="Q12" i="1"/>
  <c r="R12" i="1"/>
  <c r="T12" i="1"/>
  <c r="U12" i="1"/>
  <c r="V12" i="1"/>
  <c r="P14" i="1"/>
  <c r="T14" i="1"/>
  <c r="N15" i="1"/>
  <c r="O15" i="1"/>
  <c r="R15" i="1"/>
  <c r="S15" i="1"/>
  <c r="V15" i="1"/>
  <c r="N16" i="1"/>
  <c r="P16" i="1"/>
  <c r="Q16" i="1"/>
  <c r="R16" i="1"/>
  <c r="T16" i="1"/>
  <c r="U16" i="1"/>
  <c r="V16" i="1"/>
  <c r="P18" i="1"/>
  <c r="T18" i="1"/>
  <c r="N19" i="1"/>
  <c r="O19" i="1"/>
  <c r="R19" i="1"/>
  <c r="S19" i="1"/>
  <c r="V19" i="1"/>
  <c r="N20" i="1"/>
  <c r="P20" i="1"/>
  <c r="Q20" i="1"/>
  <c r="R20" i="1"/>
  <c r="T20" i="1"/>
  <c r="U20" i="1"/>
  <c r="V20" i="1"/>
  <c r="P22" i="1"/>
  <c r="T22" i="1"/>
  <c r="N23" i="1"/>
  <c r="O23" i="1"/>
  <c r="R23" i="1"/>
  <c r="S23" i="1"/>
  <c r="V23" i="1"/>
  <c r="N24" i="1"/>
  <c r="P24" i="1"/>
  <c r="Q24" i="1"/>
  <c r="R24" i="1"/>
  <c r="T24" i="1"/>
  <c r="U24" i="1"/>
  <c r="V24" i="1"/>
  <c r="N26" i="1"/>
  <c r="O26" i="1"/>
  <c r="P26" i="1"/>
  <c r="Q26" i="1"/>
  <c r="R26" i="1"/>
  <c r="S26" i="1"/>
  <c r="T26" i="1"/>
  <c r="U26" i="1"/>
  <c r="V26" i="1"/>
  <c r="N27" i="1"/>
  <c r="O27" i="1"/>
  <c r="P27" i="1"/>
  <c r="Q27" i="1"/>
  <c r="R27" i="1"/>
  <c r="S27" i="1"/>
  <c r="T27" i="1"/>
  <c r="U27" i="1"/>
  <c r="V27" i="1"/>
  <c r="N28" i="1"/>
  <c r="O28" i="1"/>
  <c r="P28" i="1"/>
  <c r="Q28" i="1"/>
  <c r="R28" i="1"/>
  <c r="S28" i="1"/>
  <c r="T28" i="1"/>
  <c r="U28" i="1"/>
  <c r="V28" i="1"/>
  <c r="N29" i="1"/>
  <c r="O29" i="1"/>
  <c r="P29" i="1"/>
  <c r="Q29" i="1"/>
  <c r="R29" i="1"/>
  <c r="S29" i="1"/>
  <c r="T29" i="1"/>
  <c r="U29" i="1"/>
  <c r="V29" i="1"/>
  <c r="U11" i="1"/>
  <c r="T11" i="1"/>
  <c r="Q11" i="1"/>
  <c r="P11" i="1"/>
  <c r="P10" i="1"/>
  <c r="T10" i="1"/>
  <c r="K29" i="1"/>
  <c r="K28" i="1"/>
  <c r="K27" i="1"/>
  <c r="K26" i="1"/>
  <c r="O24" i="1"/>
  <c r="P23" i="1"/>
  <c r="Q22" i="1"/>
  <c r="N21" i="1"/>
  <c r="O20" i="1"/>
  <c r="P19" i="1"/>
  <c r="Q18" i="1"/>
  <c r="N17" i="1"/>
  <c r="O16" i="1"/>
  <c r="P15" i="1"/>
  <c r="Q14" i="1"/>
  <c r="N13" i="1"/>
  <c r="O12" i="1"/>
  <c r="S11" i="1"/>
  <c r="Q10" i="1"/>
  <c r="U21" i="1" l="1"/>
  <c r="Q21" i="1"/>
  <c r="U17" i="1"/>
  <c r="Q17" i="1"/>
  <c r="U13" i="1"/>
  <c r="Q13" i="1"/>
  <c r="N10" i="1"/>
  <c r="S10" i="1"/>
  <c r="O10" i="1"/>
  <c r="S22" i="1"/>
  <c r="O22" i="1"/>
  <c r="T21" i="1"/>
  <c r="P21" i="1"/>
  <c r="S18" i="1"/>
  <c r="O18" i="1"/>
  <c r="T17" i="1"/>
  <c r="P17" i="1"/>
  <c r="S14" i="1"/>
  <c r="O14" i="1"/>
  <c r="T13" i="1"/>
  <c r="P13" i="1"/>
  <c r="V10" i="1"/>
  <c r="R10" i="1"/>
  <c r="N11" i="1"/>
  <c r="R11" i="1"/>
  <c r="V11" i="1"/>
  <c r="U23" i="1"/>
  <c r="Q23" i="1"/>
  <c r="V22" i="1"/>
  <c r="R22" i="1"/>
  <c r="N22" i="1"/>
  <c r="S21" i="1"/>
  <c r="O21" i="1"/>
  <c r="U19" i="1"/>
  <c r="Q19" i="1"/>
  <c r="V18" i="1"/>
  <c r="R18" i="1"/>
  <c r="N18" i="1"/>
  <c r="S17" i="1"/>
  <c r="O17" i="1"/>
  <c r="U15" i="1"/>
  <c r="Q15" i="1"/>
  <c r="V14" i="1"/>
  <c r="R14" i="1"/>
  <c r="N14" i="1"/>
  <c r="S13" i="1"/>
  <c r="O13" i="1"/>
  <c r="U10" i="1"/>
  <c r="O11" i="1"/>
  <c r="S24" i="1"/>
  <c r="T23" i="1"/>
  <c r="U22" i="1"/>
  <c r="V21" i="1"/>
  <c r="R21" i="1"/>
  <c r="S20" i="1"/>
  <c r="T19" i="1"/>
  <c r="U18" i="1"/>
  <c r="V17" i="1"/>
  <c r="R17" i="1"/>
  <c r="S16" i="1"/>
  <c r="T15" i="1"/>
  <c r="U14" i="1"/>
  <c r="V13" i="1"/>
  <c r="R13" i="1"/>
  <c r="S12" i="1"/>
</calcChain>
</file>

<file path=xl/sharedStrings.xml><?xml version="1.0" encoding="utf-8"?>
<sst xmlns="http://schemas.openxmlformats.org/spreadsheetml/2006/main" count="32" uniqueCount="22">
  <si>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</si>
  <si>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</si>
  <si>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</si>
  <si>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</si>
  <si>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</si>
  <si>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</si>
  <si>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</si>
  <si>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</si>
  <si>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</si>
  <si>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</si>
  <si>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Terawattstunden (TWh)</t>
  </si>
  <si>
    <t>Raumwärme</t>
  </si>
  <si>
    <t>Warmwasser</t>
  </si>
  <si>
    <t>sonstige Prozesswärme</t>
  </si>
  <si>
    <t>Klimakälte</t>
  </si>
  <si>
    <t>sonstige Prozesskälte</t>
  </si>
  <si>
    <t>mechanische Energie</t>
  </si>
  <si>
    <t>Informations- und Kommunikationstechnik</t>
  </si>
  <si>
    <t>Beleuchtung</t>
  </si>
  <si>
    <t>Gesamt</t>
  </si>
  <si>
    <t>Eigene Darstellung des Umweltbundesamtes auf Basis Arbeitsgemeinschaft Energiebilanzen, Anwendungsbilanzen, Stand 10/2024</t>
  </si>
  <si>
    <t>Anteile der Anwendungsbereiche am Netto-Stromverbrauch der privaten Haushalte 2008 und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</si>
</sst>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uelle:&quot;\ @"/>
    <numFmt numFmtId="165" formatCode="###\ ###\ ##0;[Red]\-###\ ###\ ##0;\-"/>
    <numFmt numFmtId="166" formatCode="0.0\ %"/>
    <numFmt numFmtId="167" formatCode="#,##0\ &quot;TWh&quot;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1"/>
      <color theme="1"/>
      <name val="Calibri"/>
      <family val="2"/>
      <scheme val="minor"/>
    </font>
    <font>
      <sz val="10"/>
      <name val="MetaNormalLF-Roman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2" fillId="0" borderId="0"/>
    <xf numFmtId="165" fontId="33" fillId="0" borderId="0">
      <alignment horizontal="right" indent="1"/>
    </xf>
    <xf numFmtId="9" fontId="2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1" fillId="24" borderId="0" xfId="0" applyFont="1" applyFill="1" applyBorder="1" applyProtection="1"/>
    <xf numFmtId="0" fontId="24" fillId="24" borderId="0" xfId="0" applyFont="1" applyFill="1" applyBorder="1" applyAlignment="1" applyProtection="1"/>
    <xf numFmtId="0" fontId="26" fillId="0" borderId="0" xfId="0" applyFont="1" applyBorder="1" applyAlignment="1">
      <alignment vertical="top"/>
    </xf>
    <xf numFmtId="0" fontId="0" fillId="25" borderId="10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2" fillId="25" borderId="0" xfId="0" applyFont="1" applyFill="1" applyBorder="1"/>
    <xf numFmtId="0" fontId="0" fillId="24" borderId="0" xfId="0" applyFill="1"/>
    <xf numFmtId="0" fontId="28" fillId="24" borderId="0" xfId="0" applyFont="1" applyFill="1"/>
    <xf numFmtId="0" fontId="0" fillId="0" borderId="0" xfId="0" applyFill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0" xfId="0" applyFill="1" applyBorder="1"/>
    <xf numFmtId="0" fontId="0" fillId="0" borderId="15" xfId="0" applyBorder="1"/>
    <xf numFmtId="0" fontId="0" fillId="0" borderId="15" xfId="0" applyBorder="1" applyProtection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34" fillId="27" borderId="20" xfId="0" applyFont="1" applyFill="1" applyBorder="1" applyAlignment="1">
      <alignment horizontal="left" vertical="center" wrapText="1"/>
    </xf>
    <xf numFmtId="0" fontId="34" fillId="27" borderId="21" xfId="0" applyFont="1" applyFill="1" applyBorder="1" applyAlignment="1">
      <alignment horizontal="center" vertical="center" wrapText="1"/>
    </xf>
    <xf numFmtId="0" fontId="35" fillId="28" borderId="22" xfId="0" applyFont="1" applyFill="1" applyBorder="1" applyAlignment="1">
      <alignment horizontal="left" vertical="center" wrapText="1"/>
    </xf>
    <xf numFmtId="0" fontId="35" fillId="29" borderId="22" xfId="0" applyFont="1" applyFill="1" applyBorder="1" applyAlignment="1">
      <alignment horizontal="left" vertical="center" wrapText="1"/>
    </xf>
    <xf numFmtId="0" fontId="34" fillId="27" borderId="13" xfId="0" applyFont="1" applyFill="1" applyBorder="1" applyAlignment="1">
      <alignment horizontal="right" vertical="center"/>
    </xf>
    <xf numFmtId="0" fontId="34" fillId="27" borderId="14" xfId="0" applyFont="1" applyFill="1" applyBorder="1" applyAlignment="1">
      <alignment horizontal="right" vertical="center"/>
    </xf>
    <xf numFmtId="3" fontId="36" fillId="28" borderId="26" xfId="0" applyNumberFormat="1" applyFont="1" applyFill="1" applyBorder="1" applyAlignment="1">
      <alignment horizontal="center" vertical="center" wrapText="1"/>
    </xf>
    <xf numFmtId="3" fontId="36" fillId="29" borderId="26" xfId="0" applyNumberFormat="1" applyFont="1" applyFill="1" applyBorder="1" applyAlignment="1">
      <alignment horizontal="center" vertical="center" wrapText="1"/>
    </xf>
    <xf numFmtId="166" fontId="36" fillId="28" borderId="26" xfId="0" applyNumberFormat="1" applyFont="1" applyFill="1" applyBorder="1" applyAlignment="1">
      <alignment horizontal="center" vertical="center" wrapText="1"/>
    </xf>
    <xf numFmtId="166" fontId="35" fillId="28" borderId="26" xfId="0" applyNumberFormat="1" applyFont="1" applyFill="1" applyBorder="1" applyAlignment="1">
      <alignment horizontal="center" vertical="center" wrapText="1"/>
    </xf>
    <xf numFmtId="166" fontId="36" fillId="29" borderId="26" xfId="0" applyNumberFormat="1" applyFont="1" applyFill="1" applyBorder="1" applyAlignment="1">
      <alignment horizontal="center" vertical="center" wrapText="1"/>
    </xf>
    <xf numFmtId="166" fontId="35" fillId="29" borderId="26" xfId="0" applyNumberFormat="1" applyFont="1" applyFill="1" applyBorder="1" applyAlignment="1">
      <alignment horizontal="center" vertical="center" wrapText="1"/>
    </xf>
    <xf numFmtId="167" fontId="35" fillId="28" borderId="26" xfId="0" applyNumberFormat="1" applyFont="1" applyFill="1" applyBorder="1" applyAlignment="1">
      <alignment horizontal="center" vertical="center" wrapText="1"/>
    </xf>
    <xf numFmtId="167" fontId="35" fillId="29" borderId="26" xfId="0" applyNumberFormat="1" applyFont="1" applyFill="1" applyBorder="1" applyAlignment="1">
      <alignment horizontal="center" vertical="center" wrapText="1"/>
    </xf>
    <xf numFmtId="0" fontId="37" fillId="28" borderId="12" xfId="0" applyFont="1" applyFill="1" applyBorder="1" applyAlignment="1" applyProtection="1">
      <alignment horizontal="left" vertical="center" wrapText="1"/>
      <protection locked="0"/>
    </xf>
    <xf numFmtId="0" fontId="37" fillId="28" borderId="12" xfId="0" applyFont="1" applyFill="1" applyBorder="1" applyAlignment="1" applyProtection="1">
      <alignment horizontal="left" vertical="center"/>
      <protection locked="0"/>
    </xf>
    <xf numFmtId="0" fontId="37" fillId="28" borderId="12" xfId="0" applyFont="1" applyFill="1" applyBorder="1" applyAlignment="1" applyProtection="1">
      <alignment horizontal="left"/>
      <protection locked="0"/>
    </xf>
    <xf numFmtId="0" fontId="37" fillId="28" borderId="18" xfId="0" applyFont="1" applyFill="1" applyBorder="1" applyAlignment="1" applyProtection="1">
      <alignment horizontal="left" vertical="center" wrapText="1"/>
      <protection locked="0"/>
    </xf>
    <xf numFmtId="0" fontId="37" fillId="28" borderId="19" xfId="0" applyFont="1" applyFill="1" applyBorder="1" applyAlignment="1" applyProtection="1">
      <alignment horizontal="left" vertical="center" wrapText="1"/>
      <protection locked="0"/>
    </xf>
    <xf numFmtId="0" fontId="30" fillId="26" borderId="18" xfId="0" applyFont="1" applyFill="1" applyBorder="1" applyAlignment="1">
      <alignment horizontal="center" vertical="center"/>
    </xf>
    <xf numFmtId="0" fontId="31" fillId="26" borderId="19" xfId="0" applyFont="1" applyFill="1" applyBorder="1" applyAlignment="1">
      <alignment horizontal="center" vertical="center"/>
    </xf>
    <xf numFmtId="0" fontId="31" fillId="26" borderId="12" xfId="0" applyFont="1" applyFill="1" applyBorder="1" applyAlignment="1">
      <alignment horizontal="center" vertical="center"/>
    </xf>
  </cellXfs>
  <cellStyles count="4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4" xr:uid="{00000000-0005-0000-0000-000020000000}"/>
    <cellStyle name="Prozent 2" xfId="45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 3" xfId="43" xr:uid="{00000000-0005-0000-0000-000025000000}"/>
    <cellStyle name="Standard 3 7" xfId="46" xr:uid="{60D15365-018F-4CB8-A282-92383287CDA4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F58220"/>
      <color rgb="FFA6DEF1"/>
      <color rgb="FF0079A3"/>
      <color rgb="FF84BDD7"/>
      <color rgb="FF004578"/>
      <color rgb="FFFFDEA4"/>
      <color rgb="FF00B8DE"/>
      <color rgb="FFFCB814"/>
      <color rgb="FF5BAD34"/>
      <color rgb="FFEE7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15866610897414E-2"/>
          <c:y val="1.701155115052648E-2"/>
          <c:w val="0.8671972461157299"/>
          <c:h val="0.733073144794703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Raumwärme</c:v>
                </c:pt>
              </c:strCache>
            </c:strRef>
          </c:tx>
          <c:spPr>
            <a:solidFill>
              <a:srgbClr val="FCB814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E4F0BFC-B44F-4A26-BF08-CEB755491C0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255-4BAB-9D7D-EBB386BA819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AE2F164-8D74-4123-A2E5-2019D3E89A5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EC4-4336-AB63-EB31ABC7AC8A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Daten!$C$10:$C$30</c15:sqref>
                  </c15:fullRef>
                </c:ext>
              </c:extLst>
              <c:f>(Daten!$C$10,Daten!$C$25)</c:f>
              <c:numCache>
                <c:formatCode>#,##0</c:formatCode>
                <c:ptCount val="2"/>
                <c:pt idx="0">
                  <c:v>16.711225704085667</c:v>
                </c:pt>
                <c:pt idx="1">
                  <c:v>7.6922733655780275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Daten!$N$10:$N$29</c15:f>
                <c15:dlblRangeCache>
                  <c:ptCount val="20"/>
                  <c:pt idx="0">
                    <c:v>12,0 %</c:v>
                  </c:pt>
                  <c:pt idx="1">
                    <c:v>11,1 %</c:v>
                  </c:pt>
                  <c:pt idx="2">
                    <c:v>8,0 %</c:v>
                  </c:pt>
                  <c:pt idx="3">
                    <c:v>6,7 %</c:v>
                  </c:pt>
                  <c:pt idx="4">
                    <c:v>6,4 %</c:v>
                  </c:pt>
                  <c:pt idx="5">
                    <c:v>6,9 %</c:v>
                  </c:pt>
                  <c:pt idx="6">
                    <c:v>7,0 %</c:v>
                  </c:pt>
                  <c:pt idx="7">
                    <c:v>7,0 %</c:v>
                  </c:pt>
                  <c:pt idx="8">
                    <c:v>6,6 %</c:v>
                  </c:pt>
                  <c:pt idx="9">
                    <c:v>6,4 %</c:v>
                  </c:pt>
                  <c:pt idx="10">
                    <c:v>5,8 %</c:v>
                  </c:pt>
                  <c:pt idx="11">
                    <c:v>5,9 %</c:v>
                  </c:pt>
                  <c:pt idx="12">
                    <c:v>5,9 %</c:v>
                  </c:pt>
                  <c:pt idx="13">
                    <c:v>5,9 %</c:v>
                  </c:pt>
                  <c:pt idx="14">
                    <c:v>5,9 %</c:v>
                  </c:pt>
                  <c:pt idx="15">
                    <c:v>5,9 %</c:v>
                  </c:pt>
                  <c:pt idx="16">
                    <c:v>#DIV/0!</c:v>
                  </c:pt>
                  <c:pt idx="17">
                    <c:v>#DIV/0!</c:v>
                  </c:pt>
                  <c:pt idx="18">
                    <c:v>#DIV/0!</c:v>
                  </c:pt>
                  <c:pt idx="19">
                    <c:v>#DIV/0!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Daten!$C$11</c15:sqref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E255-4BAB-9D7D-EBB386BA8195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Warmwasser</c:v>
                </c:pt>
              </c:strCache>
            </c:strRef>
          </c:tx>
          <c:spPr>
            <a:solidFill>
              <a:srgbClr val="00B8DE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CBB4D28-B609-4AEB-A668-05444750B88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255-4BAB-9D7D-EBB386BA819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9F8BB5-D788-4841-BD6A-04B2B3B588A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0EC4-4336-AB63-EB31ABC7AC8A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Daten!$D$10:$D$30</c15:sqref>
                  </c15:fullRef>
                </c:ext>
              </c:extLst>
              <c:f>(Daten!$D$10,Daten!$D$25)</c:f>
              <c:numCache>
                <c:formatCode>#,##0</c:formatCode>
                <c:ptCount val="2"/>
                <c:pt idx="0">
                  <c:v>17.098571995239972</c:v>
                </c:pt>
                <c:pt idx="1">
                  <c:v>14.82914793219739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Daten!$O$10:$O$29</c15:f>
                <c15:dlblRangeCache>
                  <c:ptCount val="20"/>
                  <c:pt idx="0">
                    <c:v>12,3 %</c:v>
                  </c:pt>
                  <c:pt idx="1">
                    <c:v>13,6 %</c:v>
                  </c:pt>
                  <c:pt idx="2">
                    <c:v>13,8 %</c:v>
                  </c:pt>
                  <c:pt idx="3">
                    <c:v>14,2 %</c:v>
                  </c:pt>
                  <c:pt idx="4">
                    <c:v>13,9 %</c:v>
                  </c:pt>
                  <c:pt idx="5">
                    <c:v>13,5 %</c:v>
                  </c:pt>
                  <c:pt idx="6">
                    <c:v>11,7 %</c:v>
                  </c:pt>
                  <c:pt idx="7">
                    <c:v>11,8 %</c:v>
                  </c:pt>
                  <c:pt idx="8">
                    <c:v>12,0 %</c:v>
                  </c:pt>
                  <c:pt idx="9">
                    <c:v>12,1 %</c:v>
                  </c:pt>
                  <c:pt idx="10">
                    <c:v>12,1 %</c:v>
                  </c:pt>
                  <c:pt idx="11">
                    <c:v>11,4 %</c:v>
                  </c:pt>
                  <c:pt idx="12">
                    <c:v>11,4 %</c:v>
                  </c:pt>
                  <c:pt idx="13">
                    <c:v>11,4 %</c:v>
                  </c:pt>
                  <c:pt idx="14">
                    <c:v>11,4 %</c:v>
                  </c:pt>
                  <c:pt idx="15">
                    <c:v>11,4 %</c:v>
                  </c:pt>
                  <c:pt idx="16">
                    <c:v>#DIV/0!</c:v>
                  </c:pt>
                  <c:pt idx="17">
                    <c:v>#DIV/0!</c:v>
                  </c:pt>
                  <c:pt idx="18">
                    <c:v>#DIV/0!</c:v>
                  </c:pt>
                  <c:pt idx="19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E255-4BAB-9D7D-EBB386BA8195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sonstige Prozesswärme</c:v>
                </c:pt>
              </c:strCache>
            </c:strRef>
          </c:tx>
          <c:spPr>
            <a:solidFill>
              <a:srgbClr val="FFDEA4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F288E60-BAE7-4228-8044-0D108811C9C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255-4BAB-9D7D-EBB386BA819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8EC62F8-54C3-4A02-A603-17B00C4551A6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0EC4-4336-AB63-EB31ABC7AC8A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Daten!$E$10:$E$30</c15:sqref>
                  </c15:fullRef>
                </c:ext>
              </c:extLst>
              <c:f>(Daten!$E$10,Daten!$E$25)</c:f>
              <c:numCache>
                <c:formatCode>#,##0</c:formatCode>
                <c:ptCount val="2"/>
                <c:pt idx="0">
                  <c:v>37.987604125347225</c:v>
                </c:pt>
                <c:pt idx="1">
                  <c:v>39.849863825286945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Daten!$P$10:$P$29</c15:f>
                <c15:dlblRangeCache>
                  <c:ptCount val="20"/>
                  <c:pt idx="0">
                    <c:v>27,2 %</c:v>
                  </c:pt>
                  <c:pt idx="1">
                    <c:v>27,3 %</c:v>
                  </c:pt>
                  <c:pt idx="2">
                    <c:v>27,5 %</c:v>
                  </c:pt>
                  <c:pt idx="3">
                    <c:v>28,3 %</c:v>
                  </c:pt>
                  <c:pt idx="4">
                    <c:v>28,5 %</c:v>
                  </c:pt>
                  <c:pt idx="5">
                    <c:v>28,3 %</c:v>
                  </c:pt>
                  <c:pt idx="6">
                    <c:v>28,9 %</c:v>
                  </c:pt>
                  <c:pt idx="7">
                    <c:v>28,9 %</c:v>
                  </c:pt>
                  <c:pt idx="8">
                    <c:v>30,0 %</c:v>
                  </c:pt>
                  <c:pt idx="9">
                    <c:v>30,0 %</c:v>
                  </c:pt>
                  <c:pt idx="10">
                    <c:v>30,2 %</c:v>
                  </c:pt>
                  <c:pt idx="11">
                    <c:v>30,6 %</c:v>
                  </c:pt>
                  <c:pt idx="12">
                    <c:v>30,6 %</c:v>
                  </c:pt>
                  <c:pt idx="13">
                    <c:v>30,6 %</c:v>
                  </c:pt>
                  <c:pt idx="14">
                    <c:v>30,6 %</c:v>
                  </c:pt>
                  <c:pt idx="15">
                    <c:v>30,6 %</c:v>
                  </c:pt>
                  <c:pt idx="16">
                    <c:v>#DIV/0!</c:v>
                  </c:pt>
                  <c:pt idx="17">
                    <c:v>#DIV/0!</c:v>
                  </c:pt>
                  <c:pt idx="18">
                    <c:v>#DIV/0!</c:v>
                  </c:pt>
                  <c:pt idx="19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E255-4BAB-9D7D-EBB386BA8195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Klimakälte</c:v>
                </c:pt>
              </c:strCache>
            </c:strRef>
          </c:tx>
          <c:spPr>
            <a:solidFill>
              <a:srgbClr val="004578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255-4BAB-9D7D-EBB386BA8195}"/>
                </c:ext>
              </c:extLst>
            </c:dLbl>
            <c:dLbl>
              <c:idx val="1"/>
              <c:layout>
                <c:manualLayout>
                  <c:x val="0.13682744971662808"/>
                  <c:y val="0"/>
                </c:manualLayout>
              </c:layout>
              <c:tx>
                <c:rich>
                  <a:bodyPr/>
                  <a:lstStyle/>
                  <a:p>
                    <a:fld id="{D3139BFB-3082-4A7E-96A2-C8B179FB2F6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0EC4-4336-AB63-EB31ABC7AC8A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Daten!$F$10:$F$30</c15:sqref>
                  </c15:fullRef>
                </c:ext>
              </c:extLst>
              <c:f>(Daten!$F$10,Daten!$F$25)</c:f>
              <c:numCache>
                <c:formatCode>#,##0</c:formatCode>
                <c:ptCount val="2"/>
                <c:pt idx="0">
                  <c:v>0</c:v>
                </c:pt>
                <c:pt idx="1">
                  <c:v>1.3051871775529529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Daten!$Q$10:$Q$29</c15:f>
                <c15:dlblRangeCache>
                  <c:ptCount val="20"/>
                  <c:pt idx="0">
                    <c:v>0,0 %</c:v>
                  </c:pt>
                  <c:pt idx="1">
                    <c:v>0,0 %</c:v>
                  </c:pt>
                  <c:pt idx="2">
                    <c:v>0,0 %</c:v>
                  </c:pt>
                  <c:pt idx="3">
                    <c:v>0,0 %</c:v>
                  </c:pt>
                  <c:pt idx="4">
                    <c:v>0,0 %</c:v>
                  </c:pt>
                  <c:pt idx="5">
                    <c:v>0,9 %</c:v>
                  </c:pt>
                  <c:pt idx="6">
                    <c:v>0,9 %</c:v>
                  </c:pt>
                  <c:pt idx="7">
                    <c:v>0,9 %</c:v>
                  </c:pt>
                  <c:pt idx="8">
                    <c:v>1,0 %</c:v>
                  </c:pt>
                  <c:pt idx="9">
                    <c:v>1,0 %</c:v>
                  </c:pt>
                  <c:pt idx="10">
                    <c:v>1,0 %</c:v>
                  </c:pt>
                  <c:pt idx="11">
                    <c:v>1,0 %</c:v>
                  </c:pt>
                  <c:pt idx="12">
                    <c:v>1,0 %</c:v>
                  </c:pt>
                  <c:pt idx="13">
                    <c:v>1,0 %</c:v>
                  </c:pt>
                  <c:pt idx="14">
                    <c:v>1,0 %</c:v>
                  </c:pt>
                  <c:pt idx="15">
                    <c:v>1,0 %</c:v>
                  </c:pt>
                  <c:pt idx="16">
                    <c:v>#DIV/0!</c:v>
                  </c:pt>
                  <c:pt idx="17">
                    <c:v>#DIV/0!</c:v>
                  </c:pt>
                  <c:pt idx="18">
                    <c:v>#DIV/0!</c:v>
                  </c:pt>
                  <c:pt idx="19">
                    <c:v>#DIV/0!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Daten!$F$24</c15:sqref>
                  <c15:dLbl>
                    <c:idx val="0"/>
                    <c:layout>
                      <c:manualLayout>
                        <c:x val="0.13682744971662808"/>
                        <c:y val="0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1-9D43-4C7F-B711-6D9DCF83834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E255-4BAB-9D7D-EBB386BA8195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sonstige Prozesskälte</c:v>
                </c:pt>
              </c:strCache>
            </c:strRef>
          </c:tx>
          <c:spPr>
            <a:solidFill>
              <a:srgbClr val="84BDD7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15A0CA5-4DC3-453B-AF2F-F1F71D80F3D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255-4BAB-9D7D-EBB386BA819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8DAA9E4-0D86-4BD1-88A7-1EB84EFE89A7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0EC4-4336-AB63-EB31ABC7AC8A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Daten!$G$10:$G$30</c15:sqref>
                  </c15:fullRef>
                </c:ext>
              </c:extLst>
              <c:f>(Daten!$G$10,Daten!$G$25)</c:f>
              <c:numCache>
                <c:formatCode>#,##0</c:formatCode>
                <c:ptCount val="2"/>
                <c:pt idx="0">
                  <c:v>27.695259817532722</c:v>
                </c:pt>
                <c:pt idx="1">
                  <c:v>29.547216104603056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Daten!$R$10:$R$29</c15:f>
                <c15:dlblRangeCache>
                  <c:ptCount val="20"/>
                  <c:pt idx="0">
                    <c:v>19,9 %</c:v>
                  </c:pt>
                  <c:pt idx="1">
                    <c:v>19,8 %</c:v>
                  </c:pt>
                  <c:pt idx="2">
                    <c:v>20,8 %</c:v>
                  </c:pt>
                  <c:pt idx="3">
                    <c:v>21,2 %</c:v>
                  </c:pt>
                  <c:pt idx="4">
                    <c:v>21,3 %</c:v>
                  </c:pt>
                  <c:pt idx="5">
                    <c:v>22,0 %</c:v>
                  </c:pt>
                  <c:pt idx="6">
                    <c:v>22,4 %</c:v>
                  </c:pt>
                  <c:pt idx="7">
                    <c:v>22,5 %</c:v>
                  </c:pt>
                  <c:pt idx="8">
                    <c:v>22,3 %</c:v>
                  </c:pt>
                  <c:pt idx="9">
                    <c:v>22,2 %</c:v>
                  </c:pt>
                  <c:pt idx="10">
                    <c:v>22,4 %</c:v>
                  </c:pt>
                  <c:pt idx="11">
                    <c:v>22,7 %</c:v>
                  </c:pt>
                  <c:pt idx="12">
                    <c:v>22,7 %</c:v>
                  </c:pt>
                  <c:pt idx="13">
                    <c:v>22,7 %</c:v>
                  </c:pt>
                  <c:pt idx="14">
                    <c:v>22,7 %</c:v>
                  </c:pt>
                  <c:pt idx="15">
                    <c:v>22,7 %</c:v>
                  </c:pt>
                  <c:pt idx="16">
                    <c:v>#DIV/0!</c:v>
                  </c:pt>
                  <c:pt idx="17">
                    <c:v>#DIV/0!</c:v>
                  </c:pt>
                  <c:pt idx="18">
                    <c:v>#DIV/0!</c:v>
                  </c:pt>
                  <c:pt idx="19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E255-4BAB-9D7D-EBB386BA8195}"/>
            </c:ext>
          </c:extLst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mechanische Energie</c:v>
                </c:pt>
              </c:strCache>
            </c:strRef>
          </c:tx>
          <c:spPr>
            <a:solidFill>
              <a:srgbClr val="0079A3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80A7503-7271-40B4-BF98-9E8BE11E134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255-4BAB-9D7D-EBB386BA819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85AF5B2-E753-489B-A7BA-8C83EB37AEA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0EC4-4336-AB63-EB31ABC7AC8A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Daten!$H$10:$H$30</c15:sqref>
                  </c15:fullRef>
                </c:ext>
              </c:extLst>
              <c:f>(Daten!$H$10,Daten!$H$25)</c:f>
              <c:numCache>
                <c:formatCode>#,##0</c:formatCode>
                <c:ptCount val="2"/>
                <c:pt idx="0">
                  <c:v>3.3201110670368892</c:v>
                </c:pt>
                <c:pt idx="1">
                  <c:v>4.6931198512010557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Daten!$S$10:$S$29</c15:f>
                <c15:dlblRangeCache>
                  <c:ptCount val="20"/>
                  <c:pt idx="0">
                    <c:v>2,4 %</c:v>
                  </c:pt>
                  <c:pt idx="1">
                    <c:v>2,4 %</c:v>
                  </c:pt>
                  <c:pt idx="2">
                    <c:v>3,0 %</c:v>
                  </c:pt>
                  <c:pt idx="3">
                    <c:v>2,5 %</c:v>
                  </c:pt>
                  <c:pt idx="4">
                    <c:v>2,5 %</c:v>
                  </c:pt>
                  <c:pt idx="5">
                    <c:v>3,5 %</c:v>
                  </c:pt>
                  <c:pt idx="6">
                    <c:v>3,6 %</c:v>
                  </c:pt>
                  <c:pt idx="7">
                    <c:v>3,6 %</c:v>
                  </c:pt>
                  <c:pt idx="8">
                    <c:v>3,5 %</c:v>
                  </c:pt>
                  <c:pt idx="9">
                    <c:v>3,5 %</c:v>
                  </c:pt>
                  <c:pt idx="10">
                    <c:v>3,5 %</c:v>
                  </c:pt>
                  <c:pt idx="11">
                    <c:v>3,6 %</c:v>
                  </c:pt>
                  <c:pt idx="12">
                    <c:v>3,6 %</c:v>
                  </c:pt>
                  <c:pt idx="13">
                    <c:v>3,6 %</c:v>
                  </c:pt>
                  <c:pt idx="14">
                    <c:v>3,6 %</c:v>
                  </c:pt>
                  <c:pt idx="15">
                    <c:v>3,6 %</c:v>
                  </c:pt>
                  <c:pt idx="16">
                    <c:v>#DIV/0!</c:v>
                  </c:pt>
                  <c:pt idx="17">
                    <c:v>#DIV/0!</c:v>
                  </c:pt>
                  <c:pt idx="18">
                    <c:v>#DIV/0!</c:v>
                  </c:pt>
                  <c:pt idx="19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E255-4BAB-9D7D-EBB386BA8195}"/>
            </c:ext>
          </c:extLst>
        </c:ser>
        <c:ser>
          <c:idx val="7"/>
          <c:order val="6"/>
          <c:tx>
            <c:strRef>
              <c:f>Daten!$I$9</c:f>
              <c:strCache>
                <c:ptCount val="1"/>
                <c:pt idx="0">
                  <c:v>Informations- und Kommunikationstechnik</c:v>
                </c:pt>
              </c:strCache>
            </c:strRef>
          </c:tx>
          <c:spPr>
            <a:solidFill>
              <a:srgbClr val="A6DEF1"/>
            </a:solidFill>
            <a:ln w="28575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41A8D2C-2596-4340-B17F-C884C63B22DD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255-4BAB-9D7D-EBB386BA819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F32B217-1007-4B98-8F2D-3075BF630EF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0EC4-4336-AB63-EB31ABC7AC8A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Daten!$I$10:$I$30</c15:sqref>
                  </c15:fullRef>
                </c:ext>
              </c:extLst>
              <c:f>(Daten!$I$10,Daten!$I$25)</c:f>
              <c:numCache>
                <c:formatCode>#,##0</c:formatCode>
                <c:ptCount val="2"/>
                <c:pt idx="0">
                  <c:v>24.51348671162236</c:v>
                </c:pt>
                <c:pt idx="1">
                  <c:v>22.104872198556389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Daten!$T$10:$T$29</c15:f>
                <c15:dlblRangeCache>
                  <c:ptCount val="20"/>
                  <c:pt idx="0">
                    <c:v>17,6 %</c:v>
                  </c:pt>
                  <c:pt idx="1">
                    <c:v>17,1 %</c:v>
                  </c:pt>
                  <c:pt idx="2">
                    <c:v>17,7 %</c:v>
                  </c:pt>
                  <c:pt idx="3">
                    <c:v>18,0 %</c:v>
                  </c:pt>
                  <c:pt idx="4">
                    <c:v>18,0 %</c:v>
                  </c:pt>
                  <c:pt idx="5">
                    <c:v>16,8 %</c:v>
                  </c:pt>
                  <c:pt idx="6">
                    <c:v>17,1 %</c:v>
                  </c:pt>
                  <c:pt idx="7">
                    <c:v>17,1 %</c:v>
                  </c:pt>
                  <c:pt idx="8">
                    <c:v>16,7 %</c:v>
                  </c:pt>
                  <c:pt idx="9">
                    <c:v>16,7 %</c:v>
                  </c:pt>
                  <c:pt idx="10">
                    <c:v>16,9 %</c:v>
                  </c:pt>
                  <c:pt idx="11">
                    <c:v>17,0 %</c:v>
                  </c:pt>
                  <c:pt idx="12">
                    <c:v>16,9 %</c:v>
                  </c:pt>
                  <c:pt idx="13">
                    <c:v>17,0 %</c:v>
                  </c:pt>
                  <c:pt idx="14">
                    <c:v>17,0 %</c:v>
                  </c:pt>
                  <c:pt idx="15">
                    <c:v>17,0 %</c:v>
                  </c:pt>
                  <c:pt idx="16">
                    <c:v>#DIV/0!</c:v>
                  </c:pt>
                  <c:pt idx="17">
                    <c:v>#DIV/0!</c:v>
                  </c:pt>
                  <c:pt idx="18">
                    <c:v>#DIV/0!</c:v>
                  </c:pt>
                  <c:pt idx="19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E255-4BAB-9D7D-EBB386BA8195}"/>
            </c:ext>
          </c:extLst>
        </c:ser>
        <c:ser>
          <c:idx val="6"/>
          <c:order val="7"/>
          <c:tx>
            <c:strRef>
              <c:f>Daten!$J$9</c:f>
              <c:strCache>
                <c:ptCount val="1"/>
                <c:pt idx="0">
                  <c:v>Beleuchtung</c:v>
                </c:pt>
              </c:strCache>
            </c:strRef>
          </c:tx>
          <c:spPr>
            <a:solidFill>
              <a:srgbClr val="F58220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86CCC1D-3FD2-4287-8D07-8451829B48A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255-4BAB-9D7D-EBB386BA819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38C99E7-9A1D-49FE-87E2-F549F4DCB0D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0EC4-4336-AB63-EB31ABC7AC8A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Daten!$J$10:$J$30</c15:sqref>
                  </c15:fullRef>
                </c:ext>
              </c:extLst>
              <c:f>(Daten!$J$10,Daten!$J$25)</c:f>
              <c:numCache>
                <c:formatCode>#,##0</c:formatCode>
                <c:ptCount val="2"/>
                <c:pt idx="0">
                  <c:v>12.17374057913525</c:v>
                </c:pt>
                <c:pt idx="1">
                  <c:v>10.358187600579807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Daten!$U$10:$U$29</c15:f>
                <c15:dlblRangeCache>
                  <c:ptCount val="20"/>
                  <c:pt idx="0">
                    <c:v>8,7 %</c:v>
                  </c:pt>
                  <c:pt idx="1">
                    <c:v>8,7 %</c:v>
                  </c:pt>
                  <c:pt idx="2">
                    <c:v>9,1 %</c:v>
                  </c:pt>
                  <c:pt idx="3">
                    <c:v>9,3 %</c:v>
                  </c:pt>
                  <c:pt idx="4">
                    <c:v>9,4 %</c:v>
                  </c:pt>
                  <c:pt idx="5">
                    <c:v>8,2 %</c:v>
                  </c:pt>
                  <c:pt idx="6">
                    <c:v>8,4 %</c:v>
                  </c:pt>
                  <c:pt idx="7">
                    <c:v>8,4 %</c:v>
                  </c:pt>
                  <c:pt idx="8">
                    <c:v>8,0 %</c:v>
                  </c:pt>
                  <c:pt idx="9">
                    <c:v>8,0 %</c:v>
                  </c:pt>
                  <c:pt idx="10">
                    <c:v>8,1 %</c:v>
                  </c:pt>
                  <c:pt idx="11">
                    <c:v>7,9 %</c:v>
                  </c:pt>
                  <c:pt idx="12">
                    <c:v>7,9 %</c:v>
                  </c:pt>
                  <c:pt idx="13">
                    <c:v>7,9 %</c:v>
                  </c:pt>
                  <c:pt idx="14">
                    <c:v>7,9 %</c:v>
                  </c:pt>
                  <c:pt idx="15">
                    <c:v>7,9 %</c:v>
                  </c:pt>
                  <c:pt idx="16">
                    <c:v>#DIV/0!</c:v>
                  </c:pt>
                  <c:pt idx="17">
                    <c:v>#DIV/0!</c:v>
                  </c:pt>
                  <c:pt idx="18">
                    <c:v>#DIV/0!</c:v>
                  </c:pt>
                  <c:pt idx="19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E255-4BAB-9D7D-EBB386BA8195}"/>
            </c:ext>
          </c:extLst>
        </c:ser>
        <c:ser>
          <c:idx val="8"/>
          <c:order val="8"/>
          <c:tx>
            <c:strRef>
              <c:f>Daten!$K$9</c:f>
              <c:strCache>
                <c:ptCount val="1"/>
                <c:pt idx="0">
                  <c:v>Gesamt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Daten!$K$10:$K$30</c15:sqref>
                  </c15:fullRef>
                </c:ext>
              </c:extLst>
              <c:f>(Daten!$K$10,Daten!$K$25)</c:f>
              <c:numCache>
                <c:formatCode>#,##0\ "TWh"</c:formatCode>
                <c:ptCount val="2"/>
                <c:pt idx="0">
                  <c:v>139.50000000000011</c:v>
                </c:pt>
                <c:pt idx="1">
                  <c:v>130.37986805555562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E-9D43-4C7F-B711-6D9DCF838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3380800"/>
        <c:axId val="588569504"/>
      </c:barChart>
      <c:catAx>
        <c:axId val="603380800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aseline="0">
                <a:latin typeface="Meta Offc" pitchFamily="34" charset="0"/>
              </a:defRPr>
            </a:pPr>
            <a:endParaRPr lang="de-DE"/>
          </a:p>
        </c:txPr>
        <c:crossAx val="588569504"/>
        <c:crosses val="autoZero"/>
        <c:auto val="1"/>
        <c:lblAlgn val="ctr"/>
        <c:lblOffset val="100"/>
        <c:tickLblSkip val="1"/>
        <c:noMultiLvlLbl val="0"/>
      </c:catAx>
      <c:valAx>
        <c:axId val="588569504"/>
        <c:scaling>
          <c:orientation val="minMax"/>
          <c:max val="15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60338080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2.4019743084063155E-2"/>
          <c:y val="0.82553639332650575"/>
          <c:w val="0.92114413005058371"/>
          <c:h val="9.7713407992643456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23" footer="0.3149606299212622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3</xdr:row>
      <xdr:rowOff>28576</xdr:rowOff>
    </xdr:from>
    <xdr:to>
      <xdr:col>15</xdr:col>
      <xdr:colOff>74542</xdr:colOff>
      <xdr:row>19</xdr:row>
      <xdr:rowOff>168519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29309</xdr:colOff>
      <xdr:row>18</xdr:row>
      <xdr:rowOff>1009205</xdr:rowOff>
    </xdr:from>
    <xdr:to>
      <xdr:col>13</xdr:col>
      <xdr:colOff>125832</xdr:colOff>
      <xdr:row>20</xdr:row>
      <xdr:rowOff>3124</xdr:rowOff>
    </xdr:to>
    <xdr:sp macro="" textlink="Daten!Q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176347" y="4899801"/>
          <a:ext cx="2800158" cy="320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Eigene Darstellung des Umweltbundesamtes auf Basis Arbeitsgemeinschaft Energiebilanzen, Anwendungsbilanzen, Stand 10/2024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215921</xdr:colOff>
      <xdr:row>18</xdr:row>
      <xdr:rowOff>1009205</xdr:rowOff>
    </xdr:from>
    <xdr:to>
      <xdr:col>8</xdr:col>
      <xdr:colOff>613167</xdr:colOff>
      <xdr:row>19</xdr:row>
      <xdr:rowOff>212477</xdr:rowOff>
    </xdr:to>
    <xdr:sp macro="" textlink="Daten!L27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5921" y="4899801"/>
          <a:ext cx="3496534" cy="309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165652</xdr:colOff>
      <xdr:row>1</xdr:row>
      <xdr:rowOff>17808</xdr:rowOff>
    </xdr:from>
    <xdr:to>
      <xdr:col>13</xdr:col>
      <xdr:colOff>197827</xdr:colOff>
      <xdr:row>2</xdr:row>
      <xdr:rowOff>94421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2" y="274250"/>
          <a:ext cx="6882848" cy="33305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Anteile der Anwendungsbereiche am Netto-Stromverbrauch der privaten Haushalte 2008 und 2023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215797</xdr:colOff>
      <xdr:row>1</xdr:row>
      <xdr:rowOff>11765</xdr:rowOff>
    </xdr:from>
    <xdr:to>
      <xdr:col>13</xdr:col>
      <xdr:colOff>133124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797" y="26820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215798</xdr:colOff>
      <xdr:row>18</xdr:row>
      <xdr:rowOff>996733</xdr:rowOff>
    </xdr:from>
    <xdr:to>
      <xdr:col>13</xdr:col>
      <xdr:colOff>133125</xdr:colOff>
      <xdr:row>18</xdr:row>
      <xdr:rowOff>996733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798" y="4887329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250197</xdr:colOff>
      <xdr:row>2</xdr:row>
      <xdr:rowOff>51288</xdr:rowOff>
    </xdr:from>
    <xdr:ext cx="1742726" cy="295942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70005" y="564173"/>
          <a:ext cx="1742726" cy="29594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l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Terawattstunden (TWh)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0</xdr:col>
      <xdr:colOff>215798</xdr:colOff>
      <xdr:row>18</xdr:row>
      <xdr:rowOff>468603</xdr:rowOff>
    </xdr:from>
    <xdr:to>
      <xdr:col>13</xdr:col>
      <xdr:colOff>133125</xdr:colOff>
      <xdr:row>18</xdr:row>
      <xdr:rowOff>468603</xdr:rowOff>
    </xdr:to>
    <xdr:cxnSp macro="">
      <xdr:nvCxnSpPr>
        <xdr:cNvPr id="16" name="Gerade Verbindung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215798" y="4359199"/>
          <a:ext cx="676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0.0956</cdr:x>
      <cdr:y>0.24255</cdr:y>
    </cdr:from>
    <cdr:to>
      <cdr:x>0.13518</cdr:x>
      <cdr:y>0.27734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20175" y="1108627"/>
          <a:ext cx="298174" cy="1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40"/>
  <sheetViews>
    <sheetView showGridLines="0" topLeftCell="C1" zoomScaleNormal="100" workbookViewId="0">
      <selection activeCell="P31" sqref="P31"/>
    </sheetView>
  </sheetViews>
  <sheetFormatPr baseColWidth="10" defaultColWidth="11.42578125" defaultRowHeight="12.75"/>
  <cols>
    <col min="1" max="1" width="18" style="23" bestFit="1" customWidth="1"/>
    <col min="2" max="2" width="17.42578125" style="23" customWidth="1"/>
    <col min="3" max="11" width="15.42578125" style="23" customWidth="1"/>
    <col min="12" max="16384" width="11.42578125" style="23"/>
  </cols>
  <sheetData>
    <row r="1" spans="1:22" ht="12.75" customHeight="1">
      <c r="A1" s="39" t="s">
        <v>1</v>
      </c>
      <c r="B1" s="49" t="s">
        <v>21</v>
      </c>
      <c r="C1" s="49"/>
      <c r="D1" s="49"/>
      <c r="E1" s="49"/>
      <c r="F1" s="49"/>
      <c r="G1" s="49"/>
      <c r="H1" s="49"/>
      <c r="I1" s="49"/>
      <c r="J1" s="49"/>
      <c r="K1" s="49"/>
    </row>
    <row r="2" spans="1:22" ht="15.95" customHeight="1">
      <c r="A2" s="39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22" ht="18.75" customHeight="1">
      <c r="A3" s="39" t="s">
        <v>0</v>
      </c>
      <c r="B3" s="52" t="s">
        <v>20</v>
      </c>
      <c r="C3" s="53"/>
      <c r="D3" s="53"/>
      <c r="E3" s="53"/>
      <c r="F3" s="53"/>
      <c r="G3" s="53"/>
      <c r="H3" s="53"/>
      <c r="I3" s="53"/>
      <c r="J3" s="53"/>
      <c r="K3" s="49"/>
      <c r="Q3" s="24" t="str">
        <f>"Quelle: "&amp;Daten!B3</f>
        <v>Quelle: Eigene Darstellung des Umweltbundesamtes auf Basis Arbeitsgemeinschaft Energiebilanzen, Anwendungsbilanzen, Stand 10/2024</v>
      </c>
    </row>
    <row r="4" spans="1:22">
      <c r="A4" s="39" t="s">
        <v>3</v>
      </c>
      <c r="B4" s="52"/>
      <c r="C4" s="53"/>
      <c r="D4" s="53"/>
      <c r="E4" s="53"/>
      <c r="F4" s="53"/>
      <c r="G4" s="53"/>
      <c r="H4" s="53"/>
      <c r="I4" s="53"/>
      <c r="J4" s="53"/>
      <c r="K4" s="49"/>
    </row>
    <row r="5" spans="1:22">
      <c r="A5" s="39" t="s">
        <v>8</v>
      </c>
      <c r="B5" s="50" t="s">
        <v>10</v>
      </c>
      <c r="C5" s="50"/>
      <c r="D5" s="50"/>
      <c r="E5" s="50"/>
      <c r="F5" s="50"/>
      <c r="G5" s="50"/>
      <c r="H5" s="50"/>
      <c r="I5" s="50"/>
      <c r="J5" s="50"/>
      <c r="K5" s="50"/>
    </row>
    <row r="6" spans="1:22">
      <c r="A6" s="40" t="s">
        <v>9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8" spans="1:22" ht="13.5">
      <c r="A8" s="13"/>
      <c r="B8" s="13"/>
      <c r="C8" s="13"/>
      <c r="D8" s="13"/>
      <c r="E8" s="13"/>
      <c r="F8" s="13"/>
      <c r="G8" s="13"/>
      <c r="H8" s="13"/>
      <c r="I8" s="12"/>
      <c r="J8" s="12"/>
      <c r="K8" s="14"/>
    </row>
    <row r="9" spans="1:22" ht="38.25" customHeight="1">
      <c r="A9" s="12"/>
      <c r="B9" s="35"/>
      <c r="C9" s="35" t="s">
        <v>11</v>
      </c>
      <c r="D9" s="35" t="s">
        <v>12</v>
      </c>
      <c r="E9" s="35" t="s">
        <v>13</v>
      </c>
      <c r="F9" s="35" t="s">
        <v>14</v>
      </c>
      <c r="G9" s="35" t="s">
        <v>15</v>
      </c>
      <c r="H9" s="35" t="s">
        <v>16</v>
      </c>
      <c r="I9" s="36" t="s">
        <v>17</v>
      </c>
      <c r="J9" s="36" t="s">
        <v>18</v>
      </c>
      <c r="K9" s="36" t="s">
        <v>19</v>
      </c>
      <c r="M9" s="35"/>
      <c r="N9" s="35" t="s">
        <v>11</v>
      </c>
      <c r="O9" s="35" t="s">
        <v>12</v>
      </c>
      <c r="P9" s="35" t="s">
        <v>13</v>
      </c>
      <c r="Q9" s="35" t="s">
        <v>14</v>
      </c>
      <c r="R9" s="35" t="s">
        <v>15</v>
      </c>
      <c r="S9" s="35" t="s">
        <v>16</v>
      </c>
      <c r="T9" s="36" t="s">
        <v>17</v>
      </c>
      <c r="U9" s="36" t="s">
        <v>18</v>
      </c>
      <c r="V9" s="36" t="s">
        <v>19</v>
      </c>
    </row>
    <row r="10" spans="1:22" ht="18" customHeight="1">
      <c r="B10" s="37">
        <v>2008</v>
      </c>
      <c r="C10" s="41">
        <v>16.711225704085667</v>
      </c>
      <c r="D10" s="41">
        <v>17.098571995239972</v>
      </c>
      <c r="E10" s="41">
        <v>37.987604125347225</v>
      </c>
      <c r="F10" s="41">
        <v>0</v>
      </c>
      <c r="G10" s="41">
        <v>27.695259817532722</v>
      </c>
      <c r="H10" s="41">
        <v>3.3201110670368892</v>
      </c>
      <c r="I10" s="41">
        <v>24.51348671162236</v>
      </c>
      <c r="J10" s="41">
        <v>12.17374057913525</v>
      </c>
      <c r="K10" s="47">
        <f>SUM(C10:J10)</f>
        <v>139.50000000000011</v>
      </c>
      <c r="M10" s="37">
        <v>2008</v>
      </c>
      <c r="N10" s="43">
        <f>C10/$K10</f>
        <v>0.11979373264577529</v>
      </c>
      <c r="O10" s="43">
        <f t="shared" ref="O10:V10" si="0">D10/$K10</f>
        <v>0.12257040856802837</v>
      </c>
      <c r="P10" s="43">
        <f t="shared" si="0"/>
        <v>0.27231257437524869</v>
      </c>
      <c r="Q10" s="43">
        <f t="shared" si="0"/>
        <v>0</v>
      </c>
      <c r="R10" s="43">
        <f t="shared" si="0"/>
        <v>0.19853232844109461</v>
      </c>
      <c r="S10" s="43">
        <f t="shared" si="0"/>
        <v>2.3800079333597752E-2</v>
      </c>
      <c r="T10" s="43">
        <f t="shared" si="0"/>
        <v>0.17572391907973003</v>
      </c>
      <c r="U10" s="43">
        <f t="shared" si="0"/>
        <v>8.7266957556525027E-2</v>
      </c>
      <c r="V10" s="44">
        <f t="shared" si="0"/>
        <v>1</v>
      </c>
    </row>
    <row r="11" spans="1:22" ht="18" customHeight="1">
      <c r="B11" s="38">
        <v>2009</v>
      </c>
      <c r="C11" s="42">
        <v>15.448143712574863</v>
      </c>
      <c r="D11" s="42">
        <v>18.921197604790414</v>
      </c>
      <c r="E11" s="42">
        <v>38.036886227544997</v>
      </c>
      <c r="F11" s="42">
        <v>0</v>
      </c>
      <c r="G11" s="42">
        <v>27.562155688622752</v>
      </c>
      <c r="H11" s="42">
        <v>3.3063473053892225</v>
      </c>
      <c r="I11" s="42">
        <v>23.83904191616767</v>
      </c>
      <c r="J11" s="42">
        <v>12.086227544910196</v>
      </c>
      <c r="K11" s="48">
        <f>SUM(C11:J11)</f>
        <v>139.20000000000013</v>
      </c>
      <c r="M11" s="38">
        <v>2009</v>
      </c>
      <c r="N11" s="45">
        <f>C11/$K11</f>
        <v>0.11097804391217564</v>
      </c>
      <c r="O11" s="45">
        <f t="shared" ref="O11:O12" si="1">D11/$K11</f>
        <v>0.13592814371257469</v>
      </c>
      <c r="P11" s="45">
        <f t="shared" ref="P11:P12" si="2">E11/$K11</f>
        <v>0.27325349301397245</v>
      </c>
      <c r="Q11" s="45">
        <f t="shared" ref="Q11:Q12" si="3">F11/$K11</f>
        <v>0</v>
      </c>
      <c r="R11" s="45">
        <f t="shared" ref="R11:R12" si="4">G11/$K11</f>
        <v>0.19800399201596786</v>
      </c>
      <c r="S11" s="45">
        <f t="shared" ref="S11:S12" si="5">H11/$K11</f>
        <v>2.3752495009980026E-2</v>
      </c>
      <c r="T11" s="45">
        <f t="shared" ref="T11:T12" si="6">I11/$K11</f>
        <v>0.17125748502993998</v>
      </c>
      <c r="U11" s="45">
        <f t="shared" ref="U11:U12" si="7">J11/$K11</f>
        <v>8.6826347305389254E-2</v>
      </c>
      <c r="V11" s="46">
        <f t="shared" ref="V11:V12" si="8">K11/$K11</f>
        <v>1</v>
      </c>
    </row>
    <row r="12" spans="1:22" ht="18" customHeight="1">
      <c r="B12" s="37">
        <v>2010</v>
      </c>
      <c r="C12" s="41">
        <v>11.366012943714445</v>
      </c>
      <c r="D12" s="41">
        <v>19.61957246518925</v>
      </c>
      <c r="E12" s="41">
        <v>38.989037066091392</v>
      </c>
      <c r="F12" s="41">
        <v>0</v>
      </c>
      <c r="G12" s="41">
        <v>29.4571484604825</v>
      </c>
      <c r="H12" s="41">
        <v>4.251833692880945</v>
      </c>
      <c r="I12" s="41">
        <v>25.149735242204361</v>
      </c>
      <c r="J12" s="41">
        <v>12.86666012943714</v>
      </c>
      <c r="K12" s="47">
        <f>SUM(C12:J12)</f>
        <v>141.70000000000005</v>
      </c>
      <c r="M12" s="37">
        <v>2010</v>
      </c>
      <c r="N12" s="43">
        <f t="shared" ref="N12:N29" si="9">C12/$K12</f>
        <v>8.0211806236516872E-2</v>
      </c>
      <c r="O12" s="43">
        <f t="shared" si="1"/>
        <v>0.13845852127868202</v>
      </c>
      <c r="P12" s="43">
        <f t="shared" si="2"/>
        <v>0.27515199058638939</v>
      </c>
      <c r="Q12" s="43">
        <f t="shared" si="3"/>
        <v>0</v>
      </c>
      <c r="R12" s="43">
        <f t="shared" si="4"/>
        <v>0.20788389880368729</v>
      </c>
      <c r="S12" s="43">
        <f t="shared" si="5"/>
        <v>3.0005883506569821E-2</v>
      </c>
      <c r="T12" s="43">
        <f t="shared" si="6"/>
        <v>0.17748578152578937</v>
      </c>
      <c r="U12" s="43">
        <f t="shared" si="7"/>
        <v>9.08021180623651E-2</v>
      </c>
      <c r="V12" s="44">
        <f t="shared" si="8"/>
        <v>1</v>
      </c>
    </row>
    <row r="13" spans="1:22" ht="18" customHeight="1">
      <c r="B13" s="38">
        <v>2011</v>
      </c>
      <c r="C13" s="42">
        <v>9.1122229001423616</v>
      </c>
      <c r="D13" s="42">
        <v>19.363473662802527</v>
      </c>
      <c r="E13" s="42">
        <v>38.615822656091119</v>
      </c>
      <c r="F13" s="42">
        <v>0</v>
      </c>
      <c r="G13" s="42">
        <v>28.947976408379169</v>
      </c>
      <c r="H13" s="42">
        <v>3.3615212527964169</v>
      </c>
      <c r="I13" s="42">
        <v>24.558551962578807</v>
      </c>
      <c r="J13" s="42">
        <v>12.640431157209669</v>
      </c>
      <c r="K13" s="48">
        <f>SUM(C13:J13)</f>
        <v>136.60000000000005</v>
      </c>
      <c r="M13" s="38">
        <v>2011</v>
      </c>
      <c r="N13" s="45">
        <f t="shared" si="9"/>
        <v>6.6707341875127071E-2</v>
      </c>
      <c r="O13" s="45">
        <f t="shared" ref="O13:O29" si="10">D13/$K13</f>
        <v>0.14175310148464509</v>
      </c>
      <c r="P13" s="45">
        <f t="shared" ref="P13:P29" si="11">E13/$K13</f>
        <v>0.2826926988000813</v>
      </c>
      <c r="Q13" s="45">
        <f t="shared" ref="Q13:Q29" si="12">F13/$K13</f>
        <v>0</v>
      </c>
      <c r="R13" s="45">
        <f t="shared" ref="R13:R29" si="13">G13/$K13</f>
        <v>0.21191783607891038</v>
      </c>
      <c r="S13" s="45">
        <f t="shared" ref="S13:S29" si="14">H13/$K13</f>
        <v>2.4608501118568195E-2</v>
      </c>
      <c r="T13" s="45">
        <f t="shared" ref="T13:T29" si="15">I13/$K13</f>
        <v>0.17978442139515957</v>
      </c>
      <c r="U13" s="45">
        <f t="shared" ref="U13:U29" si="16">J13/$K13</f>
        <v>9.2536099247508524E-2</v>
      </c>
      <c r="V13" s="46">
        <f t="shared" ref="V13:V29" si="17">K13/$K13</f>
        <v>1</v>
      </c>
    </row>
    <row r="14" spans="1:22" ht="18" customHeight="1">
      <c r="B14" s="37">
        <v>2012</v>
      </c>
      <c r="C14" s="41">
        <v>8.7204540847354455</v>
      </c>
      <c r="D14" s="41">
        <v>19.079464828704641</v>
      </c>
      <c r="E14" s="41">
        <v>39.04763835394278</v>
      </c>
      <c r="F14" s="41">
        <v>0</v>
      </c>
      <c r="G14" s="41">
        <v>29.13298195824056</v>
      </c>
      <c r="H14" s="41">
        <v>3.4159740523008333</v>
      </c>
      <c r="I14" s="41">
        <v>24.717210622339337</v>
      </c>
      <c r="J14" s="41">
        <v>12.886276099736474</v>
      </c>
      <c r="K14" s="47">
        <f>SUM(C14:J14)</f>
        <v>137.00000000000009</v>
      </c>
      <c r="M14" s="37">
        <v>2012</v>
      </c>
      <c r="N14" s="43">
        <f t="shared" si="9"/>
        <v>6.3652949523616345E-2</v>
      </c>
      <c r="O14" s="43">
        <f t="shared" si="10"/>
        <v>0.13926616663288049</v>
      </c>
      <c r="P14" s="43">
        <f t="shared" si="11"/>
        <v>0.28501925805797634</v>
      </c>
      <c r="Q14" s="43">
        <f t="shared" si="12"/>
        <v>0</v>
      </c>
      <c r="R14" s="43">
        <f t="shared" si="13"/>
        <v>0.21264950334482147</v>
      </c>
      <c r="S14" s="43">
        <f t="shared" si="14"/>
        <v>2.4934117170079061E-2</v>
      </c>
      <c r="T14" s="43">
        <f t="shared" si="15"/>
        <v>0.1804175957834987</v>
      </c>
      <c r="U14" s="43">
        <f t="shared" si="16"/>
        <v>9.4060409487127489E-2</v>
      </c>
      <c r="V14" s="44">
        <f t="shared" si="17"/>
        <v>1</v>
      </c>
    </row>
    <row r="15" spans="1:22" ht="18" customHeight="1">
      <c r="B15" s="38">
        <v>2013</v>
      </c>
      <c r="C15" s="42">
        <v>9.3630234933605827</v>
      </c>
      <c r="D15" s="42">
        <v>18.3926455566905</v>
      </c>
      <c r="E15" s="42">
        <v>38.452298263534168</v>
      </c>
      <c r="F15" s="42">
        <v>1.1946884576098058</v>
      </c>
      <c r="G15" s="42">
        <v>29.867211440245278</v>
      </c>
      <c r="H15" s="42">
        <v>4.7509703779366665</v>
      </c>
      <c r="I15" s="42">
        <v>22.782431052093973</v>
      </c>
      <c r="J15" s="42">
        <v>11.196731358529112</v>
      </c>
      <c r="K15" s="48">
        <f>SUM(C15:J15)</f>
        <v>136.00000000000009</v>
      </c>
      <c r="M15" s="38">
        <v>2013</v>
      </c>
      <c r="N15" s="45">
        <f t="shared" si="9"/>
        <v>6.8845760980592474E-2</v>
      </c>
      <c r="O15" s="45">
        <f t="shared" si="10"/>
        <v>0.1352400408580183</v>
      </c>
      <c r="P15" s="45">
        <f t="shared" si="11"/>
        <v>0.2827374872318687</v>
      </c>
      <c r="Q15" s="45">
        <f t="shared" si="12"/>
        <v>8.7844739530132717E-3</v>
      </c>
      <c r="R15" s="45">
        <f t="shared" si="13"/>
        <v>0.2196118488253328</v>
      </c>
      <c r="S15" s="45">
        <f t="shared" si="14"/>
        <v>3.4933605720122524E-2</v>
      </c>
      <c r="T15" s="45">
        <f t="shared" si="15"/>
        <v>0.1675178753830438</v>
      </c>
      <c r="U15" s="45">
        <f t="shared" si="16"/>
        <v>8.2328907048008118E-2</v>
      </c>
      <c r="V15" s="46">
        <f t="shared" si="17"/>
        <v>1</v>
      </c>
    </row>
    <row r="16" spans="1:22" ht="18" customHeight="1">
      <c r="B16" s="37">
        <v>2014</v>
      </c>
      <c r="C16" s="41">
        <v>9.1025267665952789</v>
      </c>
      <c r="D16" s="41">
        <v>15.180128479657389</v>
      </c>
      <c r="E16" s="41">
        <v>37.409164882226946</v>
      </c>
      <c r="F16" s="41">
        <v>1.1655674518201278</v>
      </c>
      <c r="G16" s="41">
        <v>29.083683083511669</v>
      </c>
      <c r="H16" s="41">
        <v>4.6345182012848056</v>
      </c>
      <c r="I16" s="41">
        <v>22.173533190578169</v>
      </c>
      <c r="J16" s="41">
        <v>10.850877944325473</v>
      </c>
      <c r="K16" s="47">
        <f>SUM(C16:J16)</f>
        <v>129.59999999999985</v>
      </c>
      <c r="M16" s="37">
        <v>2014</v>
      </c>
      <c r="N16" s="43">
        <f t="shared" si="9"/>
        <v>7.02355460385439E-2</v>
      </c>
      <c r="O16" s="43">
        <f t="shared" si="10"/>
        <v>0.11713062098501086</v>
      </c>
      <c r="P16" s="43">
        <f t="shared" si="11"/>
        <v>0.28865096359743048</v>
      </c>
      <c r="Q16" s="43">
        <f t="shared" si="12"/>
        <v>8.9935760171306264E-3</v>
      </c>
      <c r="R16" s="43">
        <f t="shared" si="13"/>
        <v>0.22441113490363968</v>
      </c>
      <c r="S16" s="43">
        <f t="shared" si="14"/>
        <v>3.576017130620996E-2</v>
      </c>
      <c r="T16" s="43">
        <f t="shared" si="15"/>
        <v>0.1710920770877947</v>
      </c>
      <c r="U16" s="43">
        <f t="shared" si="16"/>
        <v>8.3725910064239864E-2</v>
      </c>
      <c r="V16" s="44">
        <f t="shared" si="17"/>
        <v>1</v>
      </c>
    </row>
    <row r="17" spans="2:22" ht="18" customHeight="1">
      <c r="B17" s="38">
        <v>2015</v>
      </c>
      <c r="C17" s="42">
        <v>8.9467616580310843</v>
      </c>
      <c r="D17" s="42">
        <v>15.170595854922279</v>
      </c>
      <c r="E17" s="42">
        <v>37.176295336787504</v>
      </c>
      <c r="F17" s="42">
        <v>1.1391839378238333</v>
      </c>
      <c r="G17" s="42">
        <v>28.896373056994722</v>
      </c>
      <c r="H17" s="42">
        <v>4.5845207253886118</v>
      </c>
      <c r="I17" s="42">
        <v>22.033484455958558</v>
      </c>
      <c r="J17" s="42">
        <v>10.752784974093251</v>
      </c>
      <c r="K17" s="48">
        <f>SUM(C17:J17)</f>
        <v>128.69999999999985</v>
      </c>
      <c r="M17" s="38">
        <v>2015</v>
      </c>
      <c r="N17" s="45">
        <f t="shared" si="9"/>
        <v>6.9516407599309202E-2</v>
      </c>
      <c r="O17" s="45">
        <f t="shared" si="10"/>
        <v>0.11787564766839392</v>
      </c>
      <c r="P17" s="45">
        <f t="shared" si="11"/>
        <v>0.28886010362694287</v>
      </c>
      <c r="Q17" s="45">
        <f t="shared" si="12"/>
        <v>8.8514680483592432E-3</v>
      </c>
      <c r="R17" s="45">
        <f t="shared" si="13"/>
        <v>0.22452504317789243</v>
      </c>
      <c r="S17" s="45">
        <f t="shared" si="14"/>
        <v>3.5621761658031215E-2</v>
      </c>
      <c r="T17" s="45">
        <f t="shared" si="15"/>
        <v>0.17120034542314361</v>
      </c>
      <c r="U17" s="45">
        <f t="shared" si="16"/>
        <v>8.3549222797927453E-2</v>
      </c>
      <c r="V17" s="46">
        <f t="shared" si="17"/>
        <v>1</v>
      </c>
    </row>
    <row r="18" spans="2:22" ht="18" customHeight="1">
      <c r="B18" s="37">
        <v>2016</v>
      </c>
      <c r="C18" s="41">
        <v>8.4448104008667499</v>
      </c>
      <c r="D18" s="41">
        <v>15.445113759479945</v>
      </c>
      <c r="E18" s="41">
        <v>38.44611050920917</v>
      </c>
      <c r="F18" s="41">
        <v>1.2222751895991333</v>
      </c>
      <c r="G18" s="41">
        <v>28.529014084506944</v>
      </c>
      <c r="H18" s="41">
        <v>4.4724160346695552</v>
      </c>
      <c r="I18" s="41">
        <v>21.445373781148419</v>
      </c>
      <c r="J18" s="41">
        <v>10.194886240520056</v>
      </c>
      <c r="K18" s="47">
        <f>SUM(C18:J18)</f>
        <v>128.19999999999996</v>
      </c>
      <c r="M18" s="37">
        <v>2016</v>
      </c>
      <c r="N18" s="43">
        <f t="shared" si="9"/>
        <v>6.5872156013001185E-2</v>
      </c>
      <c r="O18" s="43">
        <f t="shared" si="10"/>
        <v>0.12047670639219929</v>
      </c>
      <c r="P18" s="43">
        <f t="shared" si="11"/>
        <v>0.29989165763813713</v>
      </c>
      <c r="Q18" s="43">
        <f t="shared" si="12"/>
        <v>9.5341278439870017E-3</v>
      </c>
      <c r="R18" s="43">
        <f t="shared" si="13"/>
        <v>0.22253521126760492</v>
      </c>
      <c r="S18" s="43">
        <f t="shared" si="14"/>
        <v>3.4886240520043341E-2</v>
      </c>
      <c r="T18" s="43">
        <f t="shared" si="15"/>
        <v>0.16728060671722642</v>
      </c>
      <c r="U18" s="43">
        <f t="shared" si="16"/>
        <v>7.9523293607800777E-2</v>
      </c>
      <c r="V18" s="44">
        <f t="shared" si="17"/>
        <v>1</v>
      </c>
    </row>
    <row r="19" spans="2:22" ht="18" customHeight="1">
      <c r="B19" s="38">
        <v>2017</v>
      </c>
      <c r="C19" s="42">
        <v>8.3689230769230836</v>
      </c>
      <c r="D19" s="42">
        <v>15.886769230769252</v>
      </c>
      <c r="E19" s="42">
        <v>39.319753846153894</v>
      </c>
      <c r="F19" s="42">
        <v>1.3049846153846167</v>
      </c>
      <c r="G19" s="42">
        <v>29.106830769230836</v>
      </c>
      <c r="H19" s="42">
        <v>4.5958153846153893</v>
      </c>
      <c r="I19" s="42">
        <v>21.872676923076916</v>
      </c>
      <c r="J19" s="42">
        <v>10.468246153846167</v>
      </c>
      <c r="K19" s="48">
        <f>SUM(C19:J19)</f>
        <v>130.92400000000015</v>
      </c>
      <c r="M19" s="38">
        <v>2017</v>
      </c>
      <c r="N19" s="45">
        <f t="shared" si="9"/>
        <v>6.3921993499458263E-2</v>
      </c>
      <c r="O19" s="45">
        <f t="shared" si="10"/>
        <v>0.12134344528710728</v>
      </c>
      <c r="P19" s="45">
        <f t="shared" si="11"/>
        <v>0.3003250270855905</v>
      </c>
      <c r="Q19" s="45">
        <f t="shared" si="12"/>
        <v>9.9674972914409517E-3</v>
      </c>
      <c r="R19" s="45">
        <f t="shared" si="13"/>
        <v>0.2223185265438789</v>
      </c>
      <c r="S19" s="45">
        <f t="shared" si="14"/>
        <v>3.510292524377031E-2</v>
      </c>
      <c r="T19" s="45">
        <f t="shared" si="15"/>
        <v>0.16706392199349923</v>
      </c>
      <c r="U19" s="45">
        <f t="shared" si="16"/>
        <v>7.9956663055254618E-2</v>
      </c>
      <c r="V19" s="46">
        <f t="shared" si="17"/>
        <v>1</v>
      </c>
    </row>
    <row r="20" spans="2:22" ht="18" customHeight="1">
      <c r="B20" s="37">
        <v>2018</v>
      </c>
      <c r="C20" s="41">
        <v>7.436515251261806</v>
      </c>
      <c r="D20" s="41">
        <v>15.518463901689696</v>
      </c>
      <c r="E20" s="41">
        <v>38.613754663155561</v>
      </c>
      <c r="F20" s="41">
        <v>1.2347421549264861</v>
      </c>
      <c r="G20" s="41">
        <v>28.679692780338058</v>
      </c>
      <c r="H20" s="41">
        <v>4.4899714724599447</v>
      </c>
      <c r="I20" s="41">
        <v>21.551863067807776</v>
      </c>
      <c r="J20" s="41">
        <v>10.354996708360778</v>
      </c>
      <c r="K20" s="47">
        <f>SUM(C20:J20)</f>
        <v>127.88000000000009</v>
      </c>
      <c r="M20" s="37">
        <v>2018</v>
      </c>
      <c r="N20" s="43">
        <f t="shared" si="9"/>
        <v>5.8152293175334692E-2</v>
      </c>
      <c r="O20" s="43">
        <f t="shared" si="10"/>
        <v>0.12135176651305665</v>
      </c>
      <c r="P20" s="43">
        <f t="shared" si="11"/>
        <v>0.30195303928022782</v>
      </c>
      <c r="Q20" s="43">
        <f t="shared" si="12"/>
        <v>9.6554750932630988E-3</v>
      </c>
      <c r="R20" s="43">
        <f t="shared" si="13"/>
        <v>0.22427035330261211</v>
      </c>
      <c r="S20" s="43">
        <f t="shared" si="14"/>
        <v>3.5110818520956689E-2</v>
      </c>
      <c r="T20" s="43">
        <f t="shared" si="15"/>
        <v>0.16853192890059243</v>
      </c>
      <c r="U20" s="43">
        <f t="shared" si="16"/>
        <v>8.0974325213956602E-2</v>
      </c>
      <c r="V20" s="44">
        <f t="shared" si="17"/>
        <v>1</v>
      </c>
    </row>
    <row r="21" spans="2:22" ht="18" customHeight="1">
      <c r="B21" s="38">
        <v>2019</v>
      </c>
      <c r="C21" s="42">
        <v>7.4665001104972504</v>
      </c>
      <c r="D21" s="42">
        <v>14.401676243093917</v>
      </c>
      <c r="E21" s="42">
        <v>38.67479270718222</v>
      </c>
      <c r="F21" s="42">
        <v>1.258398895027625</v>
      </c>
      <c r="G21" s="42">
        <v>28.691494806629724</v>
      </c>
      <c r="H21" s="42">
        <v>4.5582004419889444</v>
      </c>
      <c r="I21" s="42">
        <v>21.448710055248611</v>
      </c>
      <c r="J21" s="42">
        <v>10.0392267403315</v>
      </c>
      <c r="K21" s="48">
        <f>SUM(C21:J21)</f>
        <v>126.53899999999979</v>
      </c>
      <c r="M21" s="38">
        <v>2019</v>
      </c>
      <c r="N21" s="45">
        <f t="shared" si="9"/>
        <v>5.9005524861878655E-2</v>
      </c>
      <c r="O21" s="45">
        <f t="shared" si="10"/>
        <v>0.11381215469613273</v>
      </c>
      <c r="P21" s="45">
        <f t="shared" si="11"/>
        <v>0.3056353591160218</v>
      </c>
      <c r="Q21" s="45">
        <f t="shared" si="12"/>
        <v>9.9447513812154914E-3</v>
      </c>
      <c r="R21" s="45">
        <f t="shared" si="13"/>
        <v>0.22674033149171222</v>
      </c>
      <c r="S21" s="45">
        <f t="shared" si="14"/>
        <v>3.6022099447513826E-2</v>
      </c>
      <c r="T21" s="45">
        <f t="shared" si="15"/>
        <v>0.16950276243093945</v>
      </c>
      <c r="U21" s="45">
        <f t="shared" si="16"/>
        <v>7.9337016574585834E-2</v>
      </c>
      <c r="V21" s="46">
        <f t="shared" si="17"/>
        <v>1</v>
      </c>
    </row>
    <row r="22" spans="2:22" ht="18" customHeight="1">
      <c r="B22" s="37">
        <v>2020</v>
      </c>
      <c r="C22" s="41">
        <v>7.5216736111111118</v>
      </c>
      <c r="D22" s="41">
        <v>14.490282986111112</v>
      </c>
      <c r="E22" s="41">
        <v>38.963375434027782</v>
      </c>
      <c r="F22" s="41">
        <v>1.2720477430555555</v>
      </c>
      <c r="G22" s="41">
        <v>28.869953125000002</v>
      </c>
      <c r="H22" s="41">
        <v>4.5904331597222221</v>
      </c>
      <c r="I22" s="41">
        <v>21.597158420138889</v>
      </c>
      <c r="J22" s="41">
        <v>10.121075520833333</v>
      </c>
      <c r="K22" s="47">
        <f>SUM(C22:J22)</f>
        <v>127.42599999999999</v>
      </c>
      <c r="M22" s="37">
        <v>2020</v>
      </c>
      <c r="N22" s="43">
        <f t="shared" si="9"/>
        <v>5.902777777777779E-2</v>
      </c>
      <c r="O22" s="43">
        <f t="shared" si="10"/>
        <v>0.11371527777777779</v>
      </c>
      <c r="P22" s="43">
        <f t="shared" si="11"/>
        <v>0.30577256944444453</v>
      </c>
      <c r="Q22" s="43">
        <f t="shared" si="12"/>
        <v>9.9826388888888899E-3</v>
      </c>
      <c r="R22" s="43">
        <f t="shared" si="13"/>
        <v>0.22656250000000003</v>
      </c>
      <c r="S22" s="43">
        <f t="shared" si="14"/>
        <v>3.6024305555555559E-2</v>
      </c>
      <c r="T22" s="43">
        <f t="shared" si="15"/>
        <v>0.16948784722222224</v>
      </c>
      <c r="U22" s="43">
        <f t="shared" si="16"/>
        <v>7.9427083333333343E-2</v>
      </c>
      <c r="V22" s="44">
        <f t="shared" si="17"/>
        <v>1</v>
      </c>
    </row>
    <row r="23" spans="2:22" ht="18" customHeight="1">
      <c r="B23" s="38">
        <v>2021</v>
      </c>
      <c r="C23" s="42">
        <v>8.1667000377800001</v>
      </c>
      <c r="D23" s="42">
        <v>15.750064358575722</v>
      </c>
      <c r="E23" s="42">
        <v>42.333506318288336</v>
      </c>
      <c r="F23" s="42">
        <v>1.3888945642482999</v>
      </c>
      <c r="G23" s="42">
        <v>31.389017152011668</v>
      </c>
      <c r="H23" s="42">
        <v>4.9722425400089163</v>
      </c>
      <c r="I23" s="42">
        <v>23.472318135796279</v>
      </c>
      <c r="J23" s="42">
        <v>11.000044948846528</v>
      </c>
      <c r="K23" s="48">
        <f>SUM(C23:J23)</f>
        <v>138.47278805555575</v>
      </c>
      <c r="M23" s="38">
        <v>2021</v>
      </c>
      <c r="N23" s="45">
        <f t="shared" si="9"/>
        <v>5.8976930792377001E-2</v>
      </c>
      <c r="O23" s="45">
        <f t="shared" si="10"/>
        <v>0.11374122367101284</v>
      </c>
      <c r="P23" s="45">
        <f t="shared" si="11"/>
        <v>0.30571715145436362</v>
      </c>
      <c r="Q23" s="45">
        <f t="shared" si="12"/>
        <v>1.003009027081242E-2</v>
      </c>
      <c r="R23" s="45">
        <f t="shared" si="13"/>
        <v>0.22668004012036133</v>
      </c>
      <c r="S23" s="45">
        <f t="shared" si="14"/>
        <v>3.5907723169508479E-2</v>
      </c>
      <c r="T23" s="45">
        <f t="shared" si="15"/>
        <v>0.16950852557672996</v>
      </c>
      <c r="U23" s="45">
        <f t="shared" si="16"/>
        <v>7.9438314944834304E-2</v>
      </c>
      <c r="V23" s="46">
        <f t="shared" si="17"/>
        <v>1</v>
      </c>
    </row>
    <row r="24" spans="2:22" ht="18" customHeight="1">
      <c r="B24" s="37">
        <v>2022</v>
      </c>
      <c r="C24" s="41">
        <v>7.9148632237750283</v>
      </c>
      <c r="D24" s="41">
        <v>15.27429744939039</v>
      </c>
      <c r="E24" s="41">
        <v>40.990660064182229</v>
      </c>
      <c r="F24" s="41">
        <v>1.3330295955831613</v>
      </c>
      <c r="G24" s="41">
        <v>30.409737649240835</v>
      </c>
      <c r="H24" s="41">
        <v>4.8322322839889731</v>
      </c>
      <c r="I24" s="41">
        <v>22.744817474637696</v>
      </c>
      <c r="J24" s="41">
        <v>10.636465314757306</v>
      </c>
      <c r="K24" s="47">
        <f>SUM(C24:J24)</f>
        <v>134.13610305555562</v>
      </c>
      <c r="M24" s="37">
        <v>2022</v>
      </c>
      <c r="N24" s="43">
        <f t="shared" si="9"/>
        <v>5.9006211180124279E-2</v>
      </c>
      <c r="O24" s="43">
        <f t="shared" si="10"/>
        <v>0.11387163561076603</v>
      </c>
      <c r="P24" s="43">
        <f t="shared" si="11"/>
        <v>0.30559006211180134</v>
      </c>
      <c r="Q24" s="43">
        <f t="shared" si="12"/>
        <v>9.9378881987577626E-3</v>
      </c>
      <c r="R24" s="43">
        <f t="shared" si="13"/>
        <v>0.22670807453416122</v>
      </c>
      <c r="S24" s="43">
        <f t="shared" si="14"/>
        <v>3.6024844720496989E-2</v>
      </c>
      <c r="T24" s="43">
        <f t="shared" si="15"/>
        <v>0.16956521739130437</v>
      </c>
      <c r="U24" s="43">
        <f t="shared" si="16"/>
        <v>7.9296066252587963E-2</v>
      </c>
      <c r="V24" s="44">
        <f t="shared" si="17"/>
        <v>1</v>
      </c>
    </row>
    <row r="25" spans="2:22" ht="18" customHeight="1">
      <c r="B25" s="38">
        <v>2023</v>
      </c>
      <c r="C25" s="42">
        <v>7.6922733655780275</v>
      </c>
      <c r="D25" s="42">
        <v>14.82914793219739</v>
      </c>
      <c r="E25" s="42">
        <v>39.849863825286945</v>
      </c>
      <c r="F25" s="42">
        <v>1.3051871775529529</v>
      </c>
      <c r="G25" s="42">
        <v>29.547216104603056</v>
      </c>
      <c r="H25" s="42">
        <v>4.6931198512010557</v>
      </c>
      <c r="I25" s="42">
        <v>22.104872198556389</v>
      </c>
      <c r="J25" s="42">
        <v>10.358187600579807</v>
      </c>
      <c r="K25" s="47">
        <f>SUM(C25:J25)</f>
        <v>130.37986805555562</v>
      </c>
      <c r="M25" s="38">
        <v>2023</v>
      </c>
      <c r="N25" s="43">
        <f>C25/$K25</f>
        <v>5.8998935037273582E-2</v>
      </c>
      <c r="O25" s="43">
        <f>D25/$K25</f>
        <v>0.11373801916932914</v>
      </c>
      <c r="P25" s="43">
        <f>E25/$K25</f>
        <v>0.3056443024494141</v>
      </c>
      <c r="Q25" s="43">
        <f>F25/$K25</f>
        <v>1.0010649627263045E-2</v>
      </c>
      <c r="R25" s="43">
        <f>G25/$K25</f>
        <v>0.22662406815761477</v>
      </c>
      <c r="S25" s="43">
        <f>H25/$K25</f>
        <v>3.5995740149094874E-2</v>
      </c>
      <c r="T25" s="43">
        <f>I25/$K25</f>
        <v>0.16954206602768898</v>
      </c>
      <c r="U25" s="43">
        <f>J25/$K25</f>
        <v>7.9446219382321534E-2</v>
      </c>
      <c r="V25" s="44">
        <f t="shared" ref="V25" si="18">K25/$K25</f>
        <v>1</v>
      </c>
    </row>
    <row r="26" spans="2:22">
      <c r="B26" s="37">
        <v>2024</v>
      </c>
      <c r="C26" s="41"/>
      <c r="D26" s="41"/>
      <c r="E26" s="41"/>
      <c r="F26" s="41"/>
      <c r="G26" s="41"/>
      <c r="H26" s="41"/>
      <c r="I26" s="41"/>
      <c r="J26" s="41"/>
      <c r="K26" s="47">
        <f t="shared" ref="K11:K29" si="19">SUM(C26:J26)</f>
        <v>0</v>
      </c>
      <c r="M26" s="37">
        <v>2024</v>
      </c>
      <c r="N26" s="43" t="e">
        <f t="shared" si="9"/>
        <v>#DIV/0!</v>
      </c>
      <c r="O26" s="43" t="e">
        <f t="shared" si="10"/>
        <v>#DIV/0!</v>
      </c>
      <c r="P26" s="43" t="e">
        <f t="shared" si="11"/>
        <v>#DIV/0!</v>
      </c>
      <c r="Q26" s="43" t="e">
        <f t="shared" si="12"/>
        <v>#DIV/0!</v>
      </c>
      <c r="R26" s="43" t="e">
        <f t="shared" si="13"/>
        <v>#DIV/0!</v>
      </c>
      <c r="S26" s="43" t="e">
        <f t="shared" si="14"/>
        <v>#DIV/0!</v>
      </c>
      <c r="T26" s="43" t="e">
        <f t="shared" si="15"/>
        <v>#DIV/0!</v>
      </c>
      <c r="U26" s="43" t="e">
        <f t="shared" si="16"/>
        <v>#DIV/0!</v>
      </c>
      <c r="V26" s="44" t="e">
        <f t="shared" si="17"/>
        <v>#DIV/0!</v>
      </c>
    </row>
    <row r="27" spans="2:22">
      <c r="B27" s="38">
        <v>2025</v>
      </c>
      <c r="C27" s="42"/>
      <c r="D27" s="42"/>
      <c r="E27" s="42"/>
      <c r="F27" s="42"/>
      <c r="G27" s="42"/>
      <c r="H27" s="42"/>
      <c r="I27" s="42"/>
      <c r="J27" s="42"/>
      <c r="K27" s="48">
        <f t="shared" si="19"/>
        <v>0</v>
      </c>
      <c r="M27" s="38">
        <v>2025</v>
      </c>
      <c r="N27" s="45" t="e">
        <f t="shared" si="9"/>
        <v>#DIV/0!</v>
      </c>
      <c r="O27" s="45" t="e">
        <f t="shared" si="10"/>
        <v>#DIV/0!</v>
      </c>
      <c r="P27" s="45" t="e">
        <f t="shared" si="11"/>
        <v>#DIV/0!</v>
      </c>
      <c r="Q27" s="45" t="e">
        <f t="shared" si="12"/>
        <v>#DIV/0!</v>
      </c>
      <c r="R27" s="45" t="e">
        <f t="shared" si="13"/>
        <v>#DIV/0!</v>
      </c>
      <c r="S27" s="45" t="e">
        <f t="shared" si="14"/>
        <v>#DIV/0!</v>
      </c>
      <c r="T27" s="45" t="e">
        <f t="shared" si="15"/>
        <v>#DIV/0!</v>
      </c>
      <c r="U27" s="45" t="e">
        <f t="shared" si="16"/>
        <v>#DIV/0!</v>
      </c>
      <c r="V27" s="46" t="e">
        <f t="shared" si="17"/>
        <v>#DIV/0!</v>
      </c>
    </row>
    <row r="28" spans="2:22">
      <c r="B28" s="37">
        <v>2026</v>
      </c>
      <c r="C28" s="41"/>
      <c r="D28" s="41"/>
      <c r="E28" s="41"/>
      <c r="F28" s="41"/>
      <c r="G28" s="41"/>
      <c r="H28" s="41"/>
      <c r="I28" s="41"/>
      <c r="J28" s="41"/>
      <c r="K28" s="47">
        <f t="shared" si="19"/>
        <v>0</v>
      </c>
      <c r="M28" s="37">
        <v>2026</v>
      </c>
      <c r="N28" s="43" t="e">
        <f t="shared" si="9"/>
        <v>#DIV/0!</v>
      </c>
      <c r="O28" s="43" t="e">
        <f t="shared" si="10"/>
        <v>#DIV/0!</v>
      </c>
      <c r="P28" s="43" t="e">
        <f t="shared" si="11"/>
        <v>#DIV/0!</v>
      </c>
      <c r="Q28" s="43" t="e">
        <f t="shared" si="12"/>
        <v>#DIV/0!</v>
      </c>
      <c r="R28" s="43" t="e">
        <f t="shared" si="13"/>
        <v>#DIV/0!</v>
      </c>
      <c r="S28" s="43" t="e">
        <f t="shared" si="14"/>
        <v>#DIV/0!</v>
      </c>
      <c r="T28" s="43" t="e">
        <f t="shared" si="15"/>
        <v>#DIV/0!</v>
      </c>
      <c r="U28" s="43" t="e">
        <f t="shared" si="16"/>
        <v>#DIV/0!</v>
      </c>
      <c r="V28" s="44" t="e">
        <f t="shared" si="17"/>
        <v>#DIV/0!</v>
      </c>
    </row>
    <row r="29" spans="2:22">
      <c r="B29" s="38">
        <v>2027</v>
      </c>
      <c r="C29" s="42"/>
      <c r="D29" s="42"/>
      <c r="E29" s="42"/>
      <c r="F29" s="42"/>
      <c r="G29" s="42"/>
      <c r="H29" s="42"/>
      <c r="I29" s="42"/>
      <c r="J29" s="42"/>
      <c r="K29" s="48">
        <f t="shared" si="19"/>
        <v>0</v>
      </c>
      <c r="M29" s="38">
        <v>2027</v>
      </c>
      <c r="N29" s="45" t="e">
        <f t="shared" si="9"/>
        <v>#DIV/0!</v>
      </c>
      <c r="O29" s="45" t="e">
        <f t="shared" si="10"/>
        <v>#DIV/0!</v>
      </c>
      <c r="P29" s="45" t="e">
        <f t="shared" si="11"/>
        <v>#DIV/0!</v>
      </c>
      <c r="Q29" s="45" t="e">
        <f t="shared" si="12"/>
        <v>#DIV/0!</v>
      </c>
      <c r="R29" s="45" t="e">
        <f t="shared" si="13"/>
        <v>#DIV/0!</v>
      </c>
      <c r="S29" s="45" t="e">
        <f t="shared" si="14"/>
        <v>#DIV/0!</v>
      </c>
      <c r="T29" s="45" t="e">
        <f t="shared" si="15"/>
        <v>#DIV/0!</v>
      </c>
      <c r="U29" s="45" t="e">
        <f t="shared" si="16"/>
        <v>#DIV/0!</v>
      </c>
      <c r="V29" s="46" t="e">
        <f t="shared" si="17"/>
        <v>#DIV/0!</v>
      </c>
    </row>
    <row r="31" spans="2:22" ht="18" customHeight="1"/>
    <row r="32" spans="2:2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sheetProtection selectLockedCells="1"/>
  <mergeCells count="6">
    <mergeCell ref="B1:K1"/>
    <mergeCell ref="B5:K5"/>
    <mergeCell ref="B6:K6"/>
    <mergeCell ref="B4:K4"/>
    <mergeCell ref="B3:K3"/>
    <mergeCell ref="B2:K2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9"/>
  <sheetViews>
    <sheetView showGridLines="0" tabSelected="1" zoomScale="120" zoomScaleNormal="120" workbookViewId="0">
      <selection sqref="A1:N20"/>
    </sheetView>
  </sheetViews>
  <sheetFormatPr baseColWidth="10" defaultRowHeight="12.75"/>
  <cols>
    <col min="1" max="1" width="3.28515625" style="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85546875" style="1" customWidth="1"/>
    <col min="12" max="12" width="1.7109375" style="1" customWidth="1"/>
    <col min="13" max="13" width="14" style="1" customWidth="1"/>
    <col min="14" max="14" width="5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25" ht="20.25" customHeight="1">
      <c r="A2" s="2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0"/>
      <c r="Q2" s="54" t="s">
        <v>7</v>
      </c>
      <c r="R2" s="55"/>
      <c r="S2" s="55"/>
      <c r="T2" s="55"/>
      <c r="U2" s="55"/>
      <c r="V2" s="55"/>
      <c r="W2" s="55"/>
      <c r="X2" s="55"/>
      <c r="Y2" s="56"/>
    </row>
    <row r="3" spans="1:25" ht="18.75" customHeight="1">
      <c r="A3" s="2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0"/>
      <c r="Q3" s="16"/>
      <c r="R3" s="17"/>
      <c r="S3" s="22"/>
      <c r="T3" s="17"/>
      <c r="U3" s="17"/>
      <c r="V3" s="22"/>
      <c r="W3" s="17"/>
      <c r="X3" s="17"/>
      <c r="Y3" s="18"/>
    </row>
    <row r="4" spans="1:25" ht="15.95" customHeight="1">
      <c r="A4" s="2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0"/>
      <c r="Q4" s="16"/>
      <c r="R4" s="17"/>
      <c r="S4" s="17"/>
      <c r="T4" s="17"/>
      <c r="U4" s="17"/>
      <c r="V4" s="17"/>
      <c r="W4" s="17"/>
      <c r="X4" s="17"/>
      <c r="Y4" s="18"/>
    </row>
    <row r="5" spans="1:25" ht="7.5" customHeight="1">
      <c r="A5" s="2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0"/>
      <c r="Q5" s="16"/>
      <c r="R5" s="17"/>
      <c r="S5" s="17"/>
      <c r="T5" s="17"/>
      <c r="U5" s="17"/>
      <c r="V5" s="17"/>
      <c r="W5" s="17"/>
      <c r="X5" s="17"/>
      <c r="Y5" s="18"/>
    </row>
    <row r="6" spans="1:25" ht="16.5" customHeight="1">
      <c r="A6" s="29"/>
      <c r="C6" s="4"/>
      <c r="N6" s="30"/>
      <c r="Q6" s="16"/>
      <c r="R6" s="17"/>
      <c r="S6" s="17"/>
      <c r="T6" s="17"/>
      <c r="U6" s="17"/>
      <c r="V6" s="17"/>
      <c r="W6" s="17"/>
      <c r="X6" s="17"/>
      <c r="Y6" s="18"/>
    </row>
    <row r="7" spans="1:25" ht="16.5" customHeight="1">
      <c r="A7" s="29"/>
      <c r="C7" s="4"/>
      <c r="N7" s="30"/>
      <c r="Q7" s="16"/>
      <c r="R7" s="17"/>
      <c r="S7" s="17"/>
      <c r="T7" s="17"/>
      <c r="U7" s="17"/>
      <c r="V7" s="17"/>
      <c r="W7" s="17"/>
      <c r="X7" s="17"/>
      <c r="Y7" s="18"/>
    </row>
    <row r="8" spans="1:25" ht="16.5" customHeight="1">
      <c r="A8" s="29"/>
      <c r="C8" s="4"/>
      <c r="N8" s="30"/>
      <c r="Q8" s="16"/>
      <c r="R8" s="17"/>
      <c r="S8" s="17"/>
      <c r="T8" s="17"/>
      <c r="U8" s="17"/>
      <c r="V8" s="17"/>
      <c r="W8" s="17"/>
      <c r="X8" s="17"/>
      <c r="Y8" s="18"/>
    </row>
    <row r="9" spans="1:25" ht="16.5" customHeight="1">
      <c r="A9" s="29"/>
      <c r="C9" s="4"/>
      <c r="N9" s="30"/>
      <c r="Q9" s="16"/>
      <c r="R9" s="17"/>
      <c r="S9" s="17"/>
      <c r="T9" s="17"/>
      <c r="U9" s="17"/>
      <c r="V9" s="17"/>
      <c r="W9" s="17"/>
      <c r="X9" s="17"/>
      <c r="Y9" s="18"/>
    </row>
    <row r="10" spans="1:25" ht="16.5" customHeight="1">
      <c r="A10" s="29"/>
      <c r="C10" s="4"/>
      <c r="N10" s="30"/>
      <c r="Q10" s="16"/>
      <c r="R10" s="17"/>
      <c r="S10" s="17"/>
      <c r="T10" s="17"/>
      <c r="U10" s="17"/>
      <c r="V10" s="17"/>
      <c r="W10" s="17"/>
      <c r="X10" s="17"/>
      <c r="Y10" s="18"/>
    </row>
    <row r="11" spans="1:25" ht="16.5" customHeight="1">
      <c r="A11" s="29"/>
      <c r="C11" s="4"/>
      <c r="N11" s="30"/>
      <c r="Q11" s="16"/>
      <c r="R11" s="22" t="s">
        <v>4</v>
      </c>
      <c r="S11" s="17"/>
      <c r="T11" s="17"/>
      <c r="U11" s="17"/>
      <c r="V11" s="17"/>
      <c r="W11" s="17"/>
      <c r="X11" s="17"/>
      <c r="Y11" s="18"/>
    </row>
    <row r="12" spans="1:25" ht="16.5" customHeight="1">
      <c r="A12" s="29"/>
      <c r="C12" s="4"/>
      <c r="N12" s="30"/>
      <c r="Q12" s="16"/>
      <c r="R12" s="17"/>
      <c r="S12" s="17"/>
      <c r="T12" s="17"/>
      <c r="U12" s="17"/>
      <c r="V12" s="17"/>
      <c r="W12" s="17"/>
      <c r="X12" s="17"/>
      <c r="Y12" s="18"/>
    </row>
    <row r="13" spans="1:25" ht="17.25" customHeight="1">
      <c r="A13" s="29"/>
      <c r="C13" s="4"/>
      <c r="N13" s="30"/>
      <c r="Q13" s="16"/>
      <c r="R13" s="22" t="s">
        <v>5</v>
      </c>
      <c r="S13" s="17"/>
      <c r="T13" s="17"/>
      <c r="U13" s="17"/>
      <c r="V13" s="17"/>
      <c r="W13" s="17"/>
      <c r="X13" s="17"/>
      <c r="Y13" s="18"/>
    </row>
    <row r="14" spans="1:25" ht="16.5" customHeight="1">
      <c r="A14" s="29"/>
      <c r="C14" s="4"/>
      <c r="N14" s="30"/>
      <c r="Q14" s="16"/>
      <c r="R14" s="17"/>
      <c r="S14" s="17"/>
      <c r="T14" s="17"/>
      <c r="U14" s="17"/>
      <c r="V14" s="17"/>
      <c r="W14" s="17"/>
      <c r="X14" s="17"/>
      <c r="Y14" s="18"/>
    </row>
    <row r="15" spans="1:25" ht="16.5" customHeight="1">
      <c r="A15" s="29"/>
      <c r="C15" s="4"/>
      <c r="N15" s="30"/>
      <c r="Q15" s="16"/>
      <c r="R15" s="17"/>
      <c r="S15" s="22" t="s">
        <v>6</v>
      </c>
      <c r="T15" s="17"/>
      <c r="U15" s="17"/>
      <c r="V15" s="22" t="s">
        <v>6</v>
      </c>
      <c r="W15" s="17"/>
      <c r="X15" s="17"/>
      <c r="Y15" s="18"/>
    </row>
    <row r="16" spans="1:25" ht="16.5" customHeight="1">
      <c r="A16" s="29"/>
      <c r="C16" s="4"/>
      <c r="N16" s="30"/>
      <c r="Q16" s="16"/>
      <c r="R16" s="17"/>
      <c r="S16" s="17"/>
      <c r="T16" s="17"/>
      <c r="U16" s="17"/>
      <c r="V16" s="17"/>
      <c r="W16" s="17"/>
      <c r="X16" s="17"/>
      <c r="Y16" s="18"/>
    </row>
    <row r="17" spans="1:25" ht="16.5" customHeight="1">
      <c r="A17" s="29"/>
      <c r="C17" s="4"/>
      <c r="N17" s="30"/>
      <c r="Q17" s="16"/>
      <c r="R17" s="17"/>
      <c r="S17" s="17"/>
      <c r="T17" s="17"/>
      <c r="U17" s="17"/>
      <c r="V17" s="17"/>
      <c r="W17" s="17"/>
      <c r="X17" s="17"/>
      <c r="Y17" s="18"/>
    </row>
    <row r="18" spans="1:25" ht="22.5" customHeight="1">
      <c r="A18" s="29"/>
      <c r="C18" s="4"/>
      <c r="N18" s="30"/>
      <c r="Q18" s="16"/>
      <c r="R18" s="17"/>
      <c r="S18" s="17"/>
      <c r="T18" s="17"/>
      <c r="U18" s="17"/>
      <c r="V18" s="17"/>
      <c r="W18" s="17"/>
      <c r="X18" s="17"/>
      <c r="Y18" s="18"/>
    </row>
    <row r="19" spans="1:25" ht="87" customHeight="1">
      <c r="A19" s="29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1"/>
      <c r="Q19" s="19"/>
      <c r="R19" s="20"/>
      <c r="S19" s="20"/>
      <c r="T19" s="20"/>
      <c r="U19" s="20"/>
      <c r="V19" s="20"/>
      <c r="W19" s="20"/>
      <c r="X19" s="20"/>
      <c r="Y19" s="21"/>
    </row>
    <row r="20" spans="1:25" ht="17.25" customHeight="1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</row>
    <row r="21" spans="1:25" ht="6.75" customHeight="1"/>
    <row r="22" spans="1:25" ht="6" customHeight="1"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5" ht="4.5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6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.75" customHeight="1"/>
    <row r="26" spans="1:25" ht="4.5" customHeight="1">
      <c r="H26" s="3"/>
      <c r="I26" s="3"/>
      <c r="J26" s="3"/>
      <c r="K26" s="3"/>
      <c r="L26" s="3"/>
    </row>
    <row r="27" spans="1:25" ht="18" customHeight="1">
      <c r="B27" s="15"/>
      <c r="C27" s="15"/>
      <c r="D27" s="15"/>
      <c r="E27" s="15"/>
      <c r="F27" s="15"/>
      <c r="G27" s="3"/>
      <c r="H27" s="3"/>
      <c r="I27" s="3"/>
      <c r="J27" s="3"/>
      <c r="K27" s="3"/>
      <c r="L27" s="3"/>
    </row>
    <row r="28" spans="1:25">
      <c r="B28" s="15"/>
      <c r="C28" s="15"/>
      <c r="D28" s="15"/>
      <c r="E28" s="15"/>
      <c r="F28" s="15"/>
      <c r="G28" s="3"/>
      <c r="H28" s="3"/>
      <c r="I28" s="3"/>
      <c r="J28" s="3"/>
      <c r="K28" s="3"/>
      <c r="L28" s="3"/>
    </row>
    <row r="29" spans="1:25">
      <c r="B29" s="15"/>
      <c r="C29" s="15"/>
      <c r="D29" s="15"/>
      <c r="E29" s="15"/>
      <c r="F29" s="15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Vogel, Tommy</cp:lastModifiedBy>
  <cp:lastPrinted>2018-03-01T12:08:34Z</cp:lastPrinted>
  <dcterms:created xsi:type="dcterms:W3CDTF">2010-08-25T11:28:54Z</dcterms:created>
  <dcterms:modified xsi:type="dcterms:W3CDTF">2025-02-05T12:00:30Z</dcterms:modified>
</cp:coreProperties>
</file>