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08_RESSOURCEN-ABFALL\8-7_Verwert-Entsorg\8-7-10_Altfahrzeugverwertung\"/>
    </mc:Choice>
  </mc:AlternateContent>
  <xr:revisionPtr revIDLastSave="0" documentId="13_ncr:1_{F6EF7385-FB3A-4DD0-860F-1ADC7C0A2C49}" xr6:coauthVersionLast="36" xr6:coauthVersionMax="36" xr10:uidLastSave="{00000000-0000-0000-0000-000000000000}"/>
  <bookViews>
    <workbookView xWindow="-15" yWindow="45" windowWidth="23640" windowHeight="9480" tabRatio="802" firstSheet="1" activeTab="2" xr2:uid="{00000000-000D-0000-FFFF-FFFF00000000}"/>
  </bookViews>
  <sheets>
    <sheet name="Vorberechnung" sheetId="23" state="hidden" r:id="rId1"/>
    <sheet name="Daten" sheetId="1" r:id="rId2"/>
    <sheet name="Diagramm" sheetId="21" r:id="rId3"/>
  </sheets>
  <definedNames>
    <definedName name="Beschriftung">OFFSET(Daten!$B$11,0,0,COUNTA(Daten!$B$11:$B$18),-1)</definedName>
    <definedName name="Daten01">OFFSET(Daten!$C$11,0,0,COUNTA(Daten!$C$11:$C$18),-1)</definedName>
    <definedName name="Daten02">OFFSET(Daten!$E$11,0,0,COUNTA(Daten!$E$11:$E$18),-1)</definedName>
    <definedName name="Daten03">OFFSET(Daten!$D$11,0,0,COUNTA(Daten!$D$11:$D$18),-1)</definedName>
    <definedName name="Daten04">OFFSET(Daten!$F$11,0,0,COUNTA(Daten!$F$11:$F$18),-1)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OFFSET(Daten!$G$11,0,0,COUNTA(Daten!$G$11:$G$18),-1)</definedName>
    <definedName name="_xlnm.Print_Area" localSheetId="2">Diagramm!$B$1:$N$33</definedName>
  </definedNames>
  <calcPr calcId="191029"/>
</workbook>
</file>

<file path=xl/calcChain.xml><?xml version="1.0" encoding="utf-8"?>
<calcChain xmlns="http://schemas.openxmlformats.org/spreadsheetml/2006/main">
  <c r="D18" i="1" l="1"/>
  <c r="D17" i="1"/>
  <c r="D16" i="1"/>
  <c r="D15" i="1"/>
  <c r="D14" i="1"/>
  <c r="D13" i="1"/>
  <c r="D12" i="1"/>
  <c r="D11" i="1"/>
  <c r="C18" i="1"/>
  <c r="C17" i="1"/>
  <c r="C16" i="1"/>
  <c r="C15" i="1"/>
  <c r="C14" i="1"/>
  <c r="C13" i="1"/>
  <c r="C12" i="1"/>
  <c r="C11" i="1"/>
  <c r="C18" i="23"/>
  <c r="B18" i="23"/>
  <c r="V3" i="1" l="1"/>
  <c r="D19" i="1"/>
  <c r="C19" i="1"/>
  <c r="E18" i="1" s="1"/>
  <c r="E16" i="1" l="1"/>
  <c r="E12" i="1"/>
  <c r="F11" i="1"/>
  <c r="F15" i="1"/>
  <c r="F12" i="1"/>
  <c r="F16" i="1"/>
  <c r="F13" i="1"/>
  <c r="F17" i="1"/>
  <c r="F18" i="1"/>
  <c r="F14" i="1"/>
  <c r="E14" i="1"/>
  <c r="E11" i="1"/>
  <c r="E15" i="1"/>
  <c r="E13" i="1"/>
  <c r="E17" i="1"/>
  <c r="F19" i="1" l="1"/>
  <c r="E19" i="1"/>
</calcChain>
</file>

<file path=xl/sharedStrings.xml><?xml version="1.0" encoding="utf-8"?>
<sst xmlns="http://schemas.openxmlformats.org/spreadsheetml/2006/main" count="60" uniqueCount="52">
  <si>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</si>
  <si>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</si>
  <si>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</si>
  <si>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</si>
  <si>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</si>
  <si>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</si>
  <si>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</si>
  <si>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</si>
  <si>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</si>
  <si>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</si>
  <si>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1-250</t>
  </si>
  <si>
    <t>251-500</t>
  </si>
  <si>
    <t>501-750</t>
  </si>
  <si>
    <t>751-1000</t>
  </si>
  <si>
    <t>1001-1250</t>
  </si>
  <si>
    <t>1251-1500</t>
  </si>
  <si>
    <t>1501-1750</t>
  </si>
  <si>
    <t>1751-2000</t>
  </si>
  <si>
    <t>2001-2250</t>
  </si>
  <si>
    <t>2251-2500</t>
  </si>
  <si>
    <t>2501 und mehr</t>
  </si>
  <si>
    <t>Summe</t>
  </si>
  <si>
    <t>Anteil Betriebe (%)</t>
  </si>
  <si>
    <t>Anteil Altfahrzeuge (%)</t>
  </si>
  <si>
    <t>Anzahl Betriebe</t>
  </si>
  <si>
    <t>1501-2500</t>
  </si>
  <si>
    <t>Größenklassen der Altfahrzeugverwerter in Deutschland, 2021</t>
  </si>
  <si>
    <t>Size of German ATFs, 2021</t>
  </si>
  <si>
    <t>Federal Statistical Office Germany, 2023, customised data analysis</t>
  </si>
  <si>
    <t>Number of facilities</t>
  </si>
  <si>
    <t>Size category (Number of ELVs treated per year)</t>
  </si>
  <si>
    <t>Facilities (percentage %)</t>
  </si>
  <si>
    <t>ELVs (percentage %)</t>
  </si>
  <si>
    <t>Anzahl Altfahrzeuge pro Jahr je Größenklasse</t>
  </si>
  <si>
    <t>Anzahl Betriebe je Größenklasse</t>
  </si>
  <si>
    <t>Achsenbezeichnung sekundär:</t>
  </si>
  <si>
    <t>Größenklassen der Betriebe (Anzahl Altfahrzeuge pro Jahr)</t>
  </si>
  <si>
    <t>Number of end-of-life vehicles per year per size category</t>
  </si>
  <si>
    <t>Angenommene Altfahrzeuge pro Jahr</t>
  </si>
  <si>
    <t>ELV input per year</t>
  </si>
  <si>
    <t>Statistisches Bundesamt</t>
  </si>
  <si>
    <t>März 2023</t>
  </si>
  <si>
    <t>Abfallentsorgung 2021</t>
  </si>
  <si>
    <t>Anzahl Altfahrzeuge im Input von Demontagebetrieben nach Größenklassen</t>
  </si>
  <si>
    <t>Größenklassen 
von … bis … 
angenommene Altfahrzeuge</t>
  </si>
  <si>
    <t>Anzahl
Anlagen</t>
  </si>
  <si>
    <t>angenommene 
Altfahrzeuge
insgesamt</t>
  </si>
  <si>
    <t>durchschnittliche 
Anzahl Altfahrzeuge 
pro Anlage</t>
  </si>
  <si>
    <t>&gt;2500</t>
  </si>
  <si>
    <t>Insgesamt</t>
  </si>
  <si>
    <t>Altfahrzeug-Demontagebetriebe insgesamt (2021): 1030 
Angenommene Altfahrzeuge insgesamt (2021): 400.277</t>
  </si>
  <si>
    <t>Statistisches Bundesamt 2023, Sonderauswertung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</si>
</sst>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Quelle:&quot;\ @"/>
    <numFmt numFmtId="165" formatCode="###0"/>
    <numFmt numFmtId="166" formatCode="###\ ##0"/>
    <numFmt numFmtId="167" formatCode="0\ %"/>
  </numFmts>
  <fonts count="43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sz val="10"/>
      <name val="Arial"/>
    </font>
    <font>
      <sz val="10"/>
      <name val="Meta Offc"/>
      <family val="2"/>
    </font>
    <font>
      <sz val="9"/>
      <name val="Meta Offc"/>
      <family val="2"/>
    </font>
    <font>
      <b/>
      <sz val="10"/>
      <color rgb="FFFFFFFF"/>
      <name val="Meta Offc"/>
      <family val="2"/>
    </font>
    <font>
      <b/>
      <sz val="12"/>
      <name val="Meta Offc"/>
      <family val="2"/>
    </font>
    <font>
      <b/>
      <sz val="9"/>
      <name val="Meta Offc"/>
      <family val="2"/>
    </font>
    <font>
      <sz val="7"/>
      <name val="Meta Offc"/>
      <family val="2"/>
    </font>
    <font>
      <sz val="9.5"/>
      <color rgb="FF000000"/>
      <name val="Albany AMT"/>
    </font>
    <font>
      <sz val="12"/>
      <color rgb="FF000000"/>
      <name val="Calibri"/>
      <family val="2"/>
    </font>
    <font>
      <sz val="9.5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112277"/>
      <name val="Calibri"/>
      <family val="2"/>
    </font>
    <font>
      <b/>
      <sz val="12"/>
      <color rgb="FF000000"/>
      <name val="Calibri"/>
      <family val="2"/>
    </font>
    <font>
      <sz val="12"/>
      <color rgb="FFEAEAEA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AFBFE"/>
        <bgColor indexed="64"/>
      </patternFill>
    </fill>
    <fill>
      <patternFill patternType="solid">
        <fgColor rgb="FFEDF2F9"/>
        <bgColor indexed="64"/>
      </patternFill>
    </fill>
  </fills>
  <borders count="2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9" fontId="28" fillId="0" borderId="0" applyFont="0" applyFill="0" applyBorder="0" applyAlignment="0" applyProtection="0"/>
    <xf numFmtId="0" fontId="35" fillId="0" borderId="0"/>
  </cellStyleXfs>
  <cellXfs count="78">
    <xf numFmtId="0" fontId="0" fillId="0" borderId="0" xfId="0"/>
    <xf numFmtId="0" fontId="21" fillId="24" borderId="0" xfId="0" applyFont="1" applyFill="1" applyProtection="1"/>
    <xf numFmtId="0" fontId="21" fillId="24" borderId="0" xfId="0" applyFont="1" applyFill="1"/>
    <xf numFmtId="0" fontId="21" fillId="24" borderId="0" xfId="0" applyFont="1" applyFill="1" applyBorder="1" applyProtection="1"/>
    <xf numFmtId="0" fontId="22" fillId="24" borderId="0" xfId="0" applyFont="1" applyFill="1" applyBorder="1" applyAlignment="1" applyProtection="1"/>
    <xf numFmtId="0" fontId="22" fillId="24" borderId="0" xfId="0" applyFont="1" applyFill="1" applyBorder="1" applyProtection="1"/>
    <xf numFmtId="0" fontId="22" fillId="24" borderId="0" xfId="0" applyFont="1" applyFill="1" applyBorder="1" applyProtection="1">
      <protection locked="0"/>
    </xf>
    <xf numFmtId="0" fontId="20" fillId="24" borderId="21" xfId="0" applyFont="1" applyFill="1" applyBorder="1" applyAlignment="1">
      <alignment horizontal="left" vertical="center" wrapText="1"/>
    </xf>
    <xf numFmtId="4" fontId="23" fillId="24" borderId="23" xfId="0" applyNumberFormat="1" applyFont="1" applyFill="1" applyBorder="1" applyAlignment="1">
      <alignment horizontal="right" vertical="center" wrapText="1" indent="3"/>
    </xf>
    <xf numFmtId="0" fontId="22" fillId="24" borderId="0" xfId="0" applyFont="1" applyFill="1" applyBorder="1" applyAlignment="1" applyProtection="1">
      <alignment vertical="center"/>
    </xf>
    <xf numFmtId="0" fontId="20" fillId="26" borderId="21" xfId="0" applyFont="1" applyFill="1" applyBorder="1" applyAlignment="1">
      <alignment horizontal="left" vertical="center" wrapText="1"/>
    </xf>
    <xf numFmtId="4" fontId="23" fillId="26" borderId="23" xfId="0" applyNumberFormat="1" applyFont="1" applyFill="1" applyBorder="1" applyAlignment="1">
      <alignment horizontal="right" vertical="center" wrapText="1" indent="3"/>
    </xf>
    <xf numFmtId="0" fontId="24" fillId="25" borderId="14" xfId="0" applyFont="1" applyFill="1" applyBorder="1" applyAlignment="1">
      <alignment horizontal="right" vertical="center"/>
    </xf>
    <xf numFmtId="0" fontId="24" fillId="25" borderId="15" xfId="0" applyFont="1" applyFill="1" applyBorder="1" applyAlignment="1">
      <alignment horizontal="right" vertical="center"/>
    </xf>
    <xf numFmtId="0" fontId="24" fillId="25" borderId="24" xfId="0" applyFont="1" applyFill="1" applyBorder="1" applyAlignment="1">
      <alignment horizontal="left" vertical="center" wrapText="1"/>
    </xf>
    <xf numFmtId="0" fontId="24" fillId="25" borderId="25" xfId="0" applyFont="1" applyFill="1" applyBorder="1" applyAlignment="1">
      <alignment horizontal="center" vertical="center" wrapText="1"/>
    </xf>
    <xf numFmtId="0" fontId="24" fillId="25" borderId="26" xfId="0" applyFont="1" applyFill="1" applyBorder="1" applyAlignment="1">
      <alignment horizontal="center" vertical="center" wrapText="1"/>
    </xf>
    <xf numFmtId="0" fontId="25" fillId="0" borderId="0" xfId="0" applyFont="1"/>
    <xf numFmtId="0" fontId="25" fillId="0" borderId="0" xfId="0" applyFont="1" applyBorder="1"/>
    <xf numFmtId="0" fontId="25" fillId="24" borderId="0" xfId="0" applyFont="1" applyFill="1" applyBorder="1"/>
    <xf numFmtId="164" fontId="27" fillId="0" borderId="0" xfId="0" applyNumberFormat="1" applyFont="1" applyBorder="1" applyAlignment="1">
      <alignment vertical="top" wrapText="1"/>
    </xf>
    <xf numFmtId="0" fontId="27" fillId="0" borderId="0" xfId="0" applyFont="1" applyBorder="1" applyAlignment="1">
      <alignment vertical="top"/>
    </xf>
    <xf numFmtId="0" fontId="25" fillId="24" borderId="0" xfId="0" applyFont="1" applyFill="1" applyBorder="1" applyAlignment="1">
      <alignment vertical="center"/>
    </xf>
    <xf numFmtId="0" fontId="26" fillId="24" borderId="0" xfId="0" applyFont="1" applyFill="1" applyBorder="1" applyAlignment="1">
      <alignment vertical="center"/>
    </xf>
    <xf numFmtId="164" fontId="27" fillId="24" borderId="0" xfId="0" applyNumberFormat="1" applyFont="1" applyFill="1" applyBorder="1" applyAlignment="1">
      <alignment vertical="top" wrapText="1"/>
    </xf>
    <xf numFmtId="0" fontId="27" fillId="24" borderId="0" xfId="0" applyFont="1" applyFill="1" applyBorder="1" applyAlignment="1">
      <alignment vertical="top"/>
    </xf>
    <xf numFmtId="3" fontId="23" fillId="24" borderId="22" xfId="0" applyNumberFormat="1" applyFont="1" applyFill="1" applyBorder="1" applyAlignment="1">
      <alignment horizontal="right" vertical="center" wrapText="1" indent="3"/>
    </xf>
    <xf numFmtId="3" fontId="23" fillId="26" borderId="22" xfId="0" applyNumberFormat="1" applyFont="1" applyFill="1" applyBorder="1" applyAlignment="1">
      <alignment horizontal="right" vertical="center" wrapText="1" indent="3"/>
    </xf>
    <xf numFmtId="3" fontId="21" fillId="24" borderId="0" xfId="0" applyNumberFormat="1" applyFont="1" applyFill="1"/>
    <xf numFmtId="9" fontId="21" fillId="24" borderId="0" xfId="43" applyFont="1" applyFill="1"/>
    <xf numFmtId="3" fontId="23" fillId="27" borderId="22" xfId="0" applyNumberFormat="1" applyFont="1" applyFill="1" applyBorder="1" applyAlignment="1">
      <alignment horizontal="right" vertical="center" wrapText="1" indent="3"/>
    </xf>
    <xf numFmtId="0" fontId="29" fillId="0" borderId="0" xfId="0" applyFont="1" applyBorder="1"/>
    <xf numFmtId="0" fontId="29" fillId="0" borderId="0" xfId="0" applyFont="1"/>
    <xf numFmtId="0" fontId="30" fillId="0" borderId="0" xfId="0" applyFont="1" applyBorder="1" applyAlignment="1"/>
    <xf numFmtId="0" fontId="32" fillId="0" borderId="0" xfId="0" applyFont="1" applyBorder="1" applyAlignment="1"/>
    <xf numFmtId="0" fontId="29" fillId="26" borderId="11" xfId="0" applyFont="1" applyFill="1" applyBorder="1" applyProtection="1"/>
    <xf numFmtId="0" fontId="29" fillId="26" borderId="0" xfId="0" applyFont="1" applyFill="1" applyBorder="1" applyProtection="1"/>
    <xf numFmtId="0" fontId="30" fillId="26" borderId="0" xfId="0" applyFont="1" applyFill="1" applyBorder="1" applyProtection="1"/>
    <xf numFmtId="0" fontId="29" fillId="26" borderId="16" xfId="0" applyFont="1" applyFill="1" applyBorder="1" applyProtection="1"/>
    <xf numFmtId="0" fontId="33" fillId="0" borderId="0" xfId="0" applyFont="1" applyBorder="1" applyAlignment="1"/>
    <xf numFmtId="0" fontId="29" fillId="26" borderId="11" xfId="0" applyFont="1" applyFill="1" applyBorder="1"/>
    <xf numFmtId="0" fontId="29" fillId="26" borderId="0" xfId="0" applyFont="1" applyFill="1" applyBorder="1"/>
    <xf numFmtId="0" fontId="29" fillId="26" borderId="16" xfId="0" applyFont="1" applyFill="1" applyBorder="1"/>
    <xf numFmtId="0" fontId="30" fillId="0" borderId="0" xfId="0" applyFont="1" applyBorder="1" applyAlignment="1">
      <alignment horizontal="right" indent="1"/>
    </xf>
    <xf numFmtId="0" fontId="30" fillId="26" borderId="0" xfId="0" applyFont="1" applyFill="1" applyBorder="1"/>
    <xf numFmtId="0" fontId="29" fillId="24" borderId="0" xfId="0" applyFont="1" applyFill="1" applyBorder="1"/>
    <xf numFmtId="0" fontId="30" fillId="24" borderId="0" xfId="0" applyFont="1" applyFill="1" applyBorder="1" applyAlignment="1">
      <alignment horizontal="right" indent="1"/>
    </xf>
    <xf numFmtId="0" fontId="29" fillId="24" borderId="0" xfId="0" applyFont="1" applyFill="1" applyBorder="1" applyProtection="1"/>
    <xf numFmtId="0" fontId="30" fillId="24" borderId="0" xfId="0" applyFont="1" applyFill="1" applyBorder="1" applyAlignment="1" applyProtection="1">
      <alignment horizontal="right" indent="1"/>
    </xf>
    <xf numFmtId="0" fontId="29" fillId="26" borderId="12" xfId="0" applyFont="1" applyFill="1" applyBorder="1"/>
    <xf numFmtId="0" fontId="29" fillId="26" borderId="17" xfId="0" applyFont="1" applyFill="1" applyBorder="1"/>
    <xf numFmtId="0" fontId="29" fillId="26" borderId="18" xfId="0" applyFont="1" applyFill="1" applyBorder="1"/>
    <xf numFmtId="0" fontId="34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/>
    <xf numFmtId="0" fontId="36" fillId="28" borderId="0" xfId="44" applyFont="1" applyFill="1" applyBorder="1" applyAlignment="1">
      <alignment horizontal="left"/>
    </xf>
    <xf numFmtId="49" fontId="36" fillId="28" borderId="0" xfId="44" applyNumberFormat="1" applyFont="1" applyFill="1" applyBorder="1" applyAlignment="1">
      <alignment horizontal="right"/>
    </xf>
    <xf numFmtId="0" fontId="37" fillId="28" borderId="0" xfId="44" applyFont="1" applyFill="1" applyBorder="1" applyAlignment="1">
      <alignment horizontal="left"/>
    </xf>
    <xf numFmtId="0" fontId="38" fillId="28" borderId="0" xfId="44" applyFont="1" applyFill="1" applyBorder="1" applyAlignment="1">
      <alignment horizontal="left"/>
    </xf>
    <xf numFmtId="0" fontId="39" fillId="28" borderId="0" xfId="44" applyFont="1" applyFill="1" applyBorder="1" applyAlignment="1">
      <alignment horizontal="left"/>
    </xf>
    <xf numFmtId="0" fontId="40" fillId="29" borderId="27" xfId="44" applyFont="1" applyFill="1" applyBorder="1" applyAlignment="1">
      <alignment horizontal="center" vertical="center" wrapText="1"/>
    </xf>
    <xf numFmtId="0" fontId="36" fillId="24" borderId="28" xfId="44" applyFont="1" applyFill="1" applyBorder="1" applyAlignment="1">
      <alignment horizontal="left" vertical="top"/>
    </xf>
    <xf numFmtId="165" fontId="36" fillId="24" borderId="28" xfId="44" applyNumberFormat="1" applyFont="1" applyFill="1" applyBorder="1" applyAlignment="1">
      <alignment horizontal="right" vertical="top"/>
    </xf>
    <xf numFmtId="166" fontId="36" fillId="24" borderId="28" xfId="44" applyNumberFormat="1" applyFont="1" applyFill="1" applyBorder="1" applyAlignment="1">
      <alignment horizontal="right"/>
    </xf>
    <xf numFmtId="0" fontId="41" fillId="24" borderId="28" xfId="44" applyFont="1" applyFill="1" applyBorder="1" applyAlignment="1">
      <alignment horizontal="left" vertical="top"/>
    </xf>
    <xf numFmtId="166" fontId="41" fillId="24" borderId="28" xfId="44" applyNumberFormat="1" applyFont="1" applyFill="1" applyBorder="1" applyAlignment="1">
      <alignment horizontal="right"/>
    </xf>
    <xf numFmtId="0" fontId="42" fillId="28" borderId="0" xfId="44" applyFont="1" applyFill="1" applyBorder="1" applyAlignment="1">
      <alignment horizontal="left"/>
    </xf>
    <xf numFmtId="0" fontId="25" fillId="0" borderId="0" xfId="0" applyFont="1" applyFill="1"/>
    <xf numFmtId="167" fontId="23" fillId="24" borderId="22" xfId="43" applyNumberFormat="1" applyFont="1" applyFill="1" applyBorder="1" applyAlignment="1">
      <alignment horizontal="right" vertical="center" wrapText="1" indent="3"/>
    </xf>
    <xf numFmtId="167" fontId="23" fillId="26" borderId="22" xfId="43" applyNumberFormat="1" applyFont="1" applyFill="1" applyBorder="1" applyAlignment="1">
      <alignment horizontal="right" vertical="center" wrapText="1" indent="3"/>
    </xf>
    <xf numFmtId="0" fontId="21" fillId="24" borderId="13" xfId="0" applyFont="1" applyFill="1" applyBorder="1" applyAlignment="1" applyProtection="1">
      <alignment horizontal="left"/>
      <protection locked="0"/>
    </xf>
    <xf numFmtId="0" fontId="21" fillId="24" borderId="10" xfId="0" applyFont="1" applyFill="1" applyBorder="1" applyAlignment="1" applyProtection="1">
      <alignment horizontal="left"/>
      <protection locked="0"/>
    </xf>
    <xf numFmtId="0" fontId="21" fillId="24" borderId="13" xfId="0" applyFont="1" applyFill="1" applyBorder="1" applyAlignment="1" applyProtection="1">
      <alignment horizontal="left" vertical="center"/>
      <protection locked="0"/>
    </xf>
    <xf numFmtId="0" fontId="21" fillId="24" borderId="10" xfId="0" applyFont="1" applyFill="1" applyBorder="1" applyAlignment="1" applyProtection="1">
      <alignment horizontal="left" vertical="center"/>
      <protection locked="0"/>
    </xf>
    <xf numFmtId="0" fontId="21" fillId="24" borderId="13" xfId="0" applyFont="1" applyFill="1" applyBorder="1" applyAlignment="1" applyProtection="1">
      <alignment horizontal="left" vertical="center" wrapText="1"/>
      <protection locked="0"/>
    </xf>
    <xf numFmtId="0" fontId="34" fillId="24" borderId="0" xfId="0" applyFont="1" applyFill="1" applyBorder="1" applyAlignment="1" applyProtection="1">
      <alignment horizontal="left" vertical="top" wrapText="1"/>
    </xf>
    <xf numFmtId="0" fontId="31" fillId="25" borderId="19" xfId="0" applyFont="1" applyFill="1" applyBorder="1" applyAlignment="1">
      <alignment horizontal="center" vertical="center"/>
    </xf>
    <xf numFmtId="0" fontId="31" fillId="25" borderId="20" xfId="0" applyFont="1" applyFill="1" applyBorder="1" applyAlignment="1">
      <alignment horizontal="center" vertical="center"/>
    </xf>
    <xf numFmtId="0" fontId="31" fillId="25" borderId="13" xfId="0" applyFont="1" applyFill="1" applyBorder="1" applyAlignment="1">
      <alignment horizontal="center" vertical="center"/>
    </xf>
  </cellXfs>
  <cellStyles count="45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Prozent" xfId="43" builtinId="5"/>
    <cellStyle name="Schlecht" xfId="33" builtinId="27" customBuiltin="1"/>
    <cellStyle name="Standard" xfId="0" builtinId="0"/>
    <cellStyle name="Standard 2" xfId="42" xr:uid="{00000000-0005-0000-0000-000022000000}"/>
    <cellStyle name="Standard 3" xfId="44" xr:uid="{4331C350-2727-4CBC-A2D3-EDC13063FFD1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EAEAEA"/>
      <color rgb="FF000000"/>
      <color rgb="FF007626"/>
      <color rgb="FF9D579A"/>
      <color rgb="FF83053C"/>
      <color rgb="FFCE1F5E"/>
      <color rgb="FFD78400"/>
      <color rgb="FFFABB00"/>
      <color rgb="FF612F62"/>
      <color rgb="FF0B90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461162781323197E-2"/>
          <c:y val="4.5220930915736708E-2"/>
          <c:w val="0.82470818727432993"/>
          <c:h val="0.681142087784402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Daten!$C$10</c:f>
              <c:strCache>
                <c:ptCount val="1"/>
                <c:pt idx="0">
                  <c:v>Anzahl Betriebe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dLbl>
              <c:idx val="0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3B91-4FB0-8E64-2CD177BBF03C}"/>
                </c:ext>
              </c:extLst>
            </c:dLbl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42-456B-8DFF-1CD5291717D5}"/>
                </c:ext>
              </c:extLst>
            </c:dLbl>
            <c:dLbl>
              <c:idx val="2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42-456B-8DFF-1CD5291717D5}"/>
                </c:ext>
              </c:extLst>
            </c:dLbl>
            <c:dLbl>
              <c:idx val="3"/>
              <c:layout>
                <c:manualLayout>
                  <c:x val="-6.1143070964519135E-17"/>
                  <c:y val="-1.640510916172723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42-456B-8DFF-1CD5291717D5}"/>
                </c:ext>
              </c:extLst>
            </c:dLbl>
            <c:dLbl>
              <c:idx val="4"/>
              <c:layout>
                <c:manualLayout>
                  <c:x val="1.6675575625770059E-3"/>
                  <c:y val="-4.575320327531645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D42-456B-8DFF-1CD5291717D5}"/>
                </c:ext>
              </c:extLst>
            </c:dLbl>
            <c:dLbl>
              <c:idx val="5"/>
              <c:layout>
                <c:manualLayout>
                  <c:x val="-1.2228614192903827E-16"/>
                  <c:y val="-2.682173755845035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D42-456B-8DFF-1CD5291717D5}"/>
                </c:ext>
              </c:extLst>
            </c:dLbl>
            <c:dLbl>
              <c:idx val="6"/>
              <c:layout>
                <c:manualLayout>
                  <c:x val="0"/>
                  <c:y val="-2.917520401571930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3B91-4FB0-8E64-2CD177BBF03C}"/>
                </c:ext>
              </c:extLst>
            </c:dLbl>
            <c:dLbl>
              <c:idx val="7"/>
              <c:layout>
                <c:manualLayout>
                  <c:x val="1.6676232144494873E-3"/>
                  <c:y val="-5.737682066780097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3149688699436769E-2"/>
                      <c:h val="5.03184840859107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5-3B91-4FB0-8E64-2CD177BBF03C}"/>
                </c:ext>
              </c:extLst>
            </c:dLbl>
            <c:dLbl>
              <c:idx val="10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3B91-4FB0-8E64-2CD177BBF0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latin typeface="Meta Offc" panose="020B0604030101020102" pitchFamily="34" charset="0"/>
                  </a:defRPr>
                </a:pPr>
                <a:endParaRPr lang="de-DE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[0]!Beschriftung</c:f>
              <c:strCache>
                <c:ptCount val="8"/>
                <c:pt idx="0">
                  <c:v>1-250</c:v>
                </c:pt>
                <c:pt idx="1">
                  <c:v>251-500</c:v>
                </c:pt>
                <c:pt idx="2">
                  <c:v>501-750</c:v>
                </c:pt>
                <c:pt idx="3">
                  <c:v>751-1000</c:v>
                </c:pt>
                <c:pt idx="4">
                  <c:v>1001-1250</c:v>
                </c:pt>
                <c:pt idx="5">
                  <c:v>1251-1500</c:v>
                </c:pt>
                <c:pt idx="6">
                  <c:v>1501-2500</c:v>
                </c:pt>
                <c:pt idx="7">
                  <c:v>2501 und mehr</c:v>
                </c:pt>
              </c:strCache>
            </c:strRef>
          </c:cat>
          <c:val>
            <c:numRef>
              <c:f>Daten!$C$11:$C$18</c:f>
              <c:numCache>
                <c:formatCode>#,##0</c:formatCode>
                <c:ptCount val="8"/>
                <c:pt idx="0">
                  <c:v>696</c:v>
                </c:pt>
                <c:pt idx="1">
                  <c:v>143</c:v>
                </c:pt>
                <c:pt idx="2">
                  <c:v>77</c:v>
                </c:pt>
                <c:pt idx="3">
                  <c:v>25</c:v>
                </c:pt>
                <c:pt idx="4">
                  <c:v>19</c:v>
                </c:pt>
                <c:pt idx="5">
                  <c:v>21</c:v>
                </c:pt>
                <c:pt idx="6">
                  <c:v>28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91-4FB0-8E64-2CD177BBF03C}"/>
            </c:ext>
          </c:extLst>
        </c:ser>
        <c:ser>
          <c:idx val="1"/>
          <c:order val="1"/>
          <c:tx>
            <c:strRef>
              <c:f>Daten!$E$10</c:f>
              <c:strCache>
                <c:ptCount val="1"/>
                <c:pt idx="0">
                  <c:v>Anteil Betriebe (%)</c:v>
                </c:pt>
              </c:strCache>
            </c:strRef>
          </c:tx>
          <c:spPr>
            <a:solidFill>
              <a:srgbClr val="EAEAEA"/>
            </a:solidFill>
          </c:spPr>
          <c:invertIfNegative val="0"/>
          <c:dLbls>
            <c:dLbl>
              <c:idx val="0"/>
              <c:layout>
                <c:manualLayout>
                  <c:x val="-4.5177023052604612E-2"/>
                  <c:y val="-3.0305256917927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B91-4FB0-8E64-2CD177BBF03C}"/>
                </c:ext>
              </c:extLst>
            </c:dLbl>
            <c:dLbl>
              <c:idx val="1"/>
              <c:layout>
                <c:manualLayout>
                  <c:x val="-5.1083458179943725E-2"/>
                  <c:y val="-1.9372496720404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B91-4FB0-8E64-2CD177BBF03C}"/>
                </c:ext>
              </c:extLst>
            </c:dLbl>
            <c:dLbl>
              <c:idx val="2"/>
              <c:layout>
                <c:manualLayout>
                  <c:x val="-4.7153961396871169E-2"/>
                  <c:y val="-1.9372496720404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B91-4FB0-8E64-2CD177BBF03C}"/>
                </c:ext>
              </c:extLst>
            </c:dLbl>
            <c:dLbl>
              <c:idx val="3"/>
              <c:layout>
                <c:manualLayout>
                  <c:x val="-4.7515698189348643E-2"/>
                  <c:y val="-2.20372436023942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B91-4FB0-8E64-2CD177BBF03C}"/>
                </c:ext>
              </c:extLst>
            </c:dLbl>
            <c:dLbl>
              <c:idx val="4"/>
              <c:layout>
                <c:manualLayout>
                  <c:x val="-4.358624408332034E-2"/>
                  <c:y val="-2.2071462590575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B91-4FB0-8E64-2CD177BBF03C}"/>
                </c:ext>
              </c:extLst>
            </c:dLbl>
            <c:dLbl>
              <c:idx val="5"/>
              <c:layout>
                <c:manualLayout>
                  <c:x val="-4.5912715176803461E-2"/>
                  <c:y val="-1.93040288231488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B91-4FB0-8E64-2CD177BBF03C}"/>
                </c:ext>
              </c:extLst>
            </c:dLbl>
            <c:dLbl>
              <c:idx val="6"/>
              <c:layout>
                <c:manualLayout>
                  <c:x val="-4.9118681201893943E-2"/>
                  <c:y val="-1.9338247811329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B91-4FB0-8E64-2CD177BBF03C}"/>
                </c:ext>
              </c:extLst>
            </c:dLbl>
            <c:dLbl>
              <c:idx val="7"/>
              <c:layout>
                <c:manualLayout>
                  <c:x val="-4.5189227095865578E-2"/>
                  <c:y val="-2.2071462590575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3B91-4FB0-8E64-2CD177BBF03C}"/>
                </c:ext>
              </c:extLst>
            </c:dLbl>
            <c:dLbl>
              <c:idx val="8"/>
              <c:layout>
                <c:manualLayout>
                  <c:x val="-3.7330219439189648E-2"/>
                  <c:y val="-1.3837497657431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3B91-4FB0-8E64-2CD177BBF03C}"/>
                </c:ext>
              </c:extLst>
            </c:dLbl>
            <c:dLbl>
              <c:idx val="9"/>
              <c:layout>
                <c:manualLayout>
                  <c:x val="-3.5365471047653495E-2"/>
                  <c:y val="-1.38374976574316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3B91-4FB0-8E64-2CD177BBF03C}"/>
                </c:ext>
              </c:extLst>
            </c:dLbl>
            <c:dLbl>
              <c:idx val="10"/>
              <c:layout>
                <c:manualLayout>
                  <c:x val="-3.5365471047653349E-2"/>
                  <c:y val="-2.21399962518903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3B91-4FB0-8E64-2CD177BBF0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[0]!Beschriftung</c:f>
              <c:strCache>
                <c:ptCount val="8"/>
                <c:pt idx="0">
                  <c:v>1-250</c:v>
                </c:pt>
                <c:pt idx="1">
                  <c:v>251-500</c:v>
                </c:pt>
                <c:pt idx="2">
                  <c:v>501-750</c:v>
                </c:pt>
                <c:pt idx="3">
                  <c:v>751-1000</c:v>
                </c:pt>
                <c:pt idx="4">
                  <c:v>1001-1250</c:v>
                </c:pt>
                <c:pt idx="5">
                  <c:v>1251-1500</c:v>
                </c:pt>
                <c:pt idx="6">
                  <c:v>1501-2500</c:v>
                </c:pt>
                <c:pt idx="7">
                  <c:v>2501 und mehr</c:v>
                </c:pt>
              </c:strCache>
            </c:strRef>
          </c:cat>
          <c:val>
            <c:numRef>
              <c:f>Daten!$E$11:$E$18</c:f>
              <c:numCache>
                <c:formatCode>0\ %</c:formatCode>
                <c:ptCount val="8"/>
                <c:pt idx="0">
                  <c:v>0.67572815533980579</c:v>
                </c:pt>
                <c:pt idx="1">
                  <c:v>0.13883495145631067</c:v>
                </c:pt>
                <c:pt idx="2">
                  <c:v>7.4757281553398058E-2</c:v>
                </c:pt>
                <c:pt idx="3">
                  <c:v>2.4271844660194174E-2</c:v>
                </c:pt>
                <c:pt idx="4">
                  <c:v>1.8446601941747572E-2</c:v>
                </c:pt>
                <c:pt idx="5">
                  <c:v>2.0388349514563107E-2</c:v>
                </c:pt>
                <c:pt idx="6">
                  <c:v>2.7184466019417475E-2</c:v>
                </c:pt>
                <c:pt idx="7">
                  <c:v>2.0388349514563107E-2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B91-4FB0-8E64-2CD177BBF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-100"/>
        <c:axId val="402542576"/>
        <c:axId val="402542968"/>
      </c:barChart>
      <c:barChart>
        <c:barDir val="col"/>
        <c:grouping val="clustered"/>
        <c:varyColors val="0"/>
        <c:ser>
          <c:idx val="3"/>
          <c:order val="2"/>
          <c:tx>
            <c:strRef>
              <c:f>Daten!$F$10</c:f>
              <c:strCache>
                <c:ptCount val="1"/>
                <c:pt idx="0">
                  <c:v>Anteil Altfahrzeuge (%)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6029830125452984E-3"/>
                  <c:y val="-0.2963282595254149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B91-4FB0-8E64-2CD177BBF03C}"/>
                </c:ext>
              </c:extLst>
            </c:dLbl>
            <c:dLbl>
              <c:idx val="1"/>
              <c:layout>
                <c:manualLayout>
                  <c:x val="-2.9387682407648886E-17"/>
                  <c:y val="-0.2354089911575121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B91-4FB0-8E64-2CD177BBF03C}"/>
                </c:ext>
              </c:extLst>
            </c:dLbl>
            <c:dLbl>
              <c:idx val="2"/>
              <c:layout>
                <c:manualLayout>
                  <c:x val="1.6029830125452984E-3"/>
                  <c:y val="-0.2187695239234846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B91-4FB0-8E64-2CD177BBF03C}"/>
                </c:ext>
              </c:extLst>
            </c:dLbl>
            <c:dLbl>
              <c:idx val="3"/>
              <c:layout>
                <c:manualLayout>
                  <c:x val="0"/>
                  <c:y val="-9.1327484539047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B91-4FB0-8E64-2CD177BBF03C}"/>
                </c:ext>
              </c:extLst>
            </c:dLbl>
            <c:dLbl>
              <c:idx val="4"/>
              <c:layout>
                <c:manualLayout>
                  <c:x val="-5.8775364815297771E-17"/>
                  <c:y val="-9.40949840705341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B91-4FB0-8E64-2CD177BBF03C}"/>
                </c:ext>
              </c:extLst>
            </c:dLbl>
            <c:dLbl>
              <c:idx val="5"/>
              <c:layout>
                <c:manualLayout>
                  <c:x val="0"/>
                  <c:y val="-0.1329084870192743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B91-4FB0-8E64-2CD177BBF03C}"/>
                </c:ext>
              </c:extLst>
            </c:dLbl>
            <c:dLbl>
              <c:idx val="6"/>
              <c:layout>
                <c:manualLayout>
                  <c:x val="0"/>
                  <c:y val="-0.2464789414409810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B91-4FB0-8E64-2CD177BBF03C}"/>
                </c:ext>
              </c:extLst>
            </c:dLbl>
            <c:dLbl>
              <c:idx val="7"/>
              <c:layout>
                <c:manualLayout>
                  <c:x val="1.6029830125452984E-3"/>
                  <c:y val="-0.5511781554588002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B91-4FB0-8E64-2CD177BBF0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ysClr val="windowText" lastClr="000000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[0]!Beschriftung</c:f>
              <c:strCache>
                <c:ptCount val="8"/>
                <c:pt idx="0">
                  <c:v>1-250</c:v>
                </c:pt>
                <c:pt idx="1">
                  <c:v>251-500</c:v>
                </c:pt>
                <c:pt idx="2">
                  <c:v>501-750</c:v>
                </c:pt>
                <c:pt idx="3">
                  <c:v>751-1000</c:v>
                </c:pt>
                <c:pt idx="4">
                  <c:v>1001-1250</c:v>
                </c:pt>
                <c:pt idx="5">
                  <c:v>1251-1500</c:v>
                </c:pt>
                <c:pt idx="6">
                  <c:v>1501-2500</c:v>
                </c:pt>
                <c:pt idx="7">
                  <c:v>2501 und mehr</c:v>
                </c:pt>
              </c:strCache>
            </c:strRef>
          </c:cat>
          <c:val>
            <c:numRef>
              <c:f>Daten!$F$11:$F$18</c:f>
              <c:numCache>
                <c:formatCode>0\ %</c:formatCode>
                <c:ptCount val="8"/>
                <c:pt idx="0">
                  <c:v>0.15558225928544483</c:v>
                </c:pt>
                <c:pt idx="1">
                  <c:v>0.12645243169105394</c:v>
                </c:pt>
                <c:pt idx="2">
                  <c:v>0.1171488744044749</c:v>
                </c:pt>
                <c:pt idx="3">
                  <c:v>5.2663530505125199E-2</c:v>
                </c:pt>
                <c:pt idx="4">
                  <c:v>5.3580395576063575E-2</c:v>
                </c:pt>
                <c:pt idx="5">
                  <c:v>7.3256769686991755E-2</c:v>
                </c:pt>
                <c:pt idx="6">
                  <c:v>0.13236833492806233</c:v>
                </c:pt>
                <c:pt idx="7">
                  <c:v>0.28894740392278345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B91-4FB0-8E64-2CD177BBF03C}"/>
            </c:ext>
          </c:extLst>
        </c:ser>
        <c:ser>
          <c:idx val="2"/>
          <c:order val="3"/>
          <c:tx>
            <c:strRef>
              <c:f>Daten!$D$10</c:f>
              <c:strCache>
                <c:ptCount val="1"/>
                <c:pt idx="0">
                  <c:v>Angenommene Altfahrzeuge pro Jahr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EAEAEA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[0]!Beschriftung</c:f>
              <c:strCache>
                <c:ptCount val="8"/>
                <c:pt idx="0">
                  <c:v>1-250</c:v>
                </c:pt>
                <c:pt idx="1">
                  <c:v>251-500</c:v>
                </c:pt>
                <c:pt idx="2">
                  <c:v>501-750</c:v>
                </c:pt>
                <c:pt idx="3">
                  <c:v>751-1000</c:v>
                </c:pt>
                <c:pt idx="4">
                  <c:v>1001-1250</c:v>
                </c:pt>
                <c:pt idx="5">
                  <c:v>1251-1500</c:v>
                </c:pt>
                <c:pt idx="6">
                  <c:v>1501-2500</c:v>
                </c:pt>
                <c:pt idx="7">
                  <c:v>2501 und mehr</c:v>
                </c:pt>
              </c:strCache>
            </c:strRef>
          </c:cat>
          <c:val>
            <c:numRef>
              <c:f>Daten!$D$11:$D$18</c:f>
              <c:numCache>
                <c:formatCode>#,##0</c:formatCode>
                <c:ptCount val="8"/>
                <c:pt idx="0">
                  <c:v>62276</c:v>
                </c:pt>
                <c:pt idx="1">
                  <c:v>50616</c:v>
                </c:pt>
                <c:pt idx="2">
                  <c:v>46892</c:v>
                </c:pt>
                <c:pt idx="3">
                  <c:v>21080</c:v>
                </c:pt>
                <c:pt idx="4">
                  <c:v>21447</c:v>
                </c:pt>
                <c:pt idx="5">
                  <c:v>29323</c:v>
                </c:pt>
                <c:pt idx="6">
                  <c:v>52984</c:v>
                </c:pt>
                <c:pt idx="7">
                  <c:v>115659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91-4FB0-8E64-2CD177BBF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0"/>
        <c:overlap val="100"/>
        <c:axId val="575782576"/>
        <c:axId val="575776344"/>
      </c:barChart>
      <c:catAx>
        <c:axId val="402542576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Daten!$B$6</c:f>
              <c:strCache>
                <c:ptCount val="1"/>
                <c:pt idx="0">
                  <c:v>Größenklassen der Betriebe (Anzahl Altfahrzeuge pro Jahr)</c:v>
                </c:pt>
              </c:strCache>
            </c:strRef>
          </c:tx>
          <c:layout>
            <c:manualLayout>
              <c:xMode val="edge"/>
              <c:yMode val="edge"/>
              <c:x val="0.27777372924563765"/>
              <c:y val="0.79607223953404405"/>
            </c:manualLayout>
          </c:layout>
          <c:overlay val="0"/>
          <c:txPr>
            <a:bodyPr/>
            <a:lstStyle/>
            <a:p>
              <a:pPr>
                <a:defRPr sz="900">
                  <a:latin typeface="Meta Offc" panose="020B0604030101020102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>
                <a:latin typeface="Meta Offc" panose="020B0604030101020102" pitchFamily="34" charset="0"/>
              </a:defRPr>
            </a:pPr>
            <a:endParaRPr lang="de-DE"/>
          </a:p>
        </c:txPr>
        <c:crossAx val="402542968"/>
        <c:crosses val="autoZero"/>
        <c:auto val="1"/>
        <c:lblAlgn val="ctr"/>
        <c:lblOffset val="100"/>
        <c:noMultiLvlLbl val="0"/>
      </c:catAx>
      <c:valAx>
        <c:axId val="402542968"/>
        <c:scaling>
          <c:orientation val="minMax"/>
          <c:max val="80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Meta Offc" panose="020B0604030101020102" pitchFamily="34" charset="0"/>
              </a:defRPr>
            </a:pPr>
            <a:endParaRPr lang="de-DE"/>
          </a:p>
        </c:txPr>
        <c:crossAx val="402542576"/>
        <c:crosses val="autoZero"/>
        <c:crossBetween val="between"/>
      </c:valAx>
      <c:valAx>
        <c:axId val="575776344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accent5"/>
                </a:solidFill>
                <a:latin typeface="Meta Offc" panose="020B0604030101020102" pitchFamily="34" charset="0"/>
              </a:defRPr>
            </a:pPr>
            <a:endParaRPr lang="de-DE"/>
          </a:p>
        </c:txPr>
        <c:crossAx val="575782576"/>
        <c:crosses val="max"/>
        <c:crossBetween val="between"/>
      </c:valAx>
      <c:catAx>
        <c:axId val="575782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5776344"/>
        <c:crosses val="autoZero"/>
        <c:auto val="1"/>
        <c:lblAlgn val="ctr"/>
        <c:lblOffset val="100"/>
        <c:noMultiLvlLbl val="0"/>
      </c:cat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4.4375413688861852E-2"/>
          <c:y val="0.88745734346194571"/>
          <c:w val="0.86840108409624095"/>
          <c:h val="5.3412740957685584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latin typeface="Meta Offc" panose="020B0604030101020102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n-lt"/>
        </a:defRPr>
      </a:pPr>
      <a:endParaRPr lang="de-DE"/>
    </a:p>
  </c:txPr>
  <c:printSettings>
    <c:headerFooter/>
    <c:pageMargins b="0.78740157480314954" l="0.51181102362204722" r="0.51181102362204722" t="0.78740157480314954" header="0.31496062992126006" footer="0.31496062992126006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9525</xdr:rowOff>
    </xdr:from>
    <xdr:to>
      <xdr:col>6</xdr:col>
      <xdr:colOff>1104900</xdr:colOff>
      <xdr:row>18</xdr:row>
      <xdr:rowOff>9525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200150" y="5229225"/>
          <a:ext cx="1224915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12009</xdr:colOff>
      <xdr:row>2</xdr:row>
      <xdr:rowOff>215348</xdr:rowOff>
    </xdr:from>
    <xdr:to>
      <xdr:col>12</xdr:col>
      <xdr:colOff>396875</xdr:colOff>
      <xdr:row>23</xdr:row>
      <xdr:rowOff>16565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9</xdr:col>
      <xdr:colOff>492125</xdr:colOff>
      <xdr:row>21</xdr:row>
      <xdr:rowOff>15876</xdr:rowOff>
    </xdr:from>
    <xdr:to>
      <xdr:col>12</xdr:col>
      <xdr:colOff>179381</xdr:colOff>
      <xdr:row>24</xdr:row>
      <xdr:rowOff>31750</xdr:rowOff>
    </xdr:to>
    <xdr:sp macro="" textlink="Daten!V3">
      <xdr:nvSpPr>
        <xdr:cNvPr id="3" name="Textfeld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5087938" y="5191126"/>
          <a:ext cx="2322506" cy="285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Statistisches Bundesamt 2023, Sonderauswertung</a:t>
          </a:fld>
          <a:endParaRPr lang="de-DE" sz="6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1</xdr:col>
      <xdr:colOff>7317</xdr:colOff>
      <xdr:row>21</xdr:row>
      <xdr:rowOff>19839</xdr:rowOff>
    </xdr:from>
    <xdr:to>
      <xdr:col>4</xdr:col>
      <xdr:colOff>849313</xdr:colOff>
      <xdr:row>24</xdr:row>
      <xdr:rowOff>15876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229567" y="5195089"/>
          <a:ext cx="2183434" cy="2659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>
              <a:solidFill>
                <a:srgbClr val="080808"/>
              </a:solidFill>
              <a:latin typeface="Meta Offc" panose="020B0604030101020102" pitchFamily="34" charset="0"/>
              <a:cs typeface="Meta Offc" pitchFamily="34" charset="0"/>
            </a:rPr>
            <a:pPr algn="l"/>
            <a:t>Altfahrzeug-Demontagebetriebe insgesamt (2021): 1030 
Angenommene Altfahrzeuge insgesamt (2021): 400.277</a:t>
          </a:fld>
          <a:endParaRPr lang="de-DE" sz="600">
            <a:solidFill>
              <a:srgbClr val="080808"/>
            </a:solidFill>
            <a:latin typeface="Meta Offc" panose="020B0604030101020102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150808</xdr:colOff>
      <xdr:row>1</xdr:row>
      <xdr:rowOff>1587</xdr:rowOff>
    </xdr:from>
    <xdr:to>
      <xdr:col>9</xdr:col>
      <xdr:colOff>214308</xdr:colOff>
      <xdr:row>2</xdr:row>
      <xdr:rowOff>108018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 txBox="1"/>
      </xdr:nvSpPr>
      <xdr:spPr>
        <a:xfrm>
          <a:off x="150808" y="255587"/>
          <a:ext cx="4659313" cy="360431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>
              <a:solidFill>
                <a:srgbClr val="080808"/>
              </a:solidFill>
              <a:latin typeface="Meta Offc" panose="020B0604030101020102" pitchFamily="34" charset="0"/>
              <a:cs typeface="Meta Offc" pitchFamily="34" charset="0"/>
            </a:rPr>
            <a:pPr/>
            <a:t>Größenklassen der Altfahrzeugverwerter in Deutschland, 2021</a:t>
          </a:fld>
          <a:endParaRPr lang="de-DE" sz="1200" b="1">
            <a:solidFill>
              <a:srgbClr val="080808"/>
            </a:solidFill>
            <a:latin typeface="Meta Offc" panose="020B0604030101020102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0</xdr:colOff>
      <xdr:row>2</xdr:row>
      <xdr:rowOff>28575</xdr:rowOff>
    </xdr:from>
    <xdr:to>
      <xdr:col>13</xdr:col>
      <xdr:colOff>0</xdr:colOff>
      <xdr:row>3</xdr:row>
      <xdr:rowOff>57150</xdr:rowOff>
    </xdr:to>
    <xdr:sp macro="" textlink="Daten!B2">
      <xdr:nvSpPr>
        <xdr:cNvPr id="6" name="Textfeld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 txBox="1"/>
      </xdr:nvSpPr>
      <xdr:spPr>
        <a:xfrm>
          <a:off x="0" y="542925"/>
          <a:ext cx="5905500" cy="2667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>
              <a:solidFill>
                <a:srgbClr val="080808"/>
              </a:solidFill>
              <a:latin typeface="+mn-lt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+mn-lt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1246</xdr:colOff>
      <xdr:row>1</xdr:row>
      <xdr:rowOff>3483</xdr:rowOff>
    </xdr:from>
    <xdr:to>
      <xdr:col>12</xdr:col>
      <xdr:colOff>200371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CxnSpPr/>
      </xdr:nvCxnSpPr>
      <xdr:spPr>
        <a:xfrm>
          <a:off x="220321" y="260658"/>
          <a:ext cx="720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1246</xdr:colOff>
      <xdr:row>20</xdr:row>
      <xdr:rowOff>140786</xdr:rowOff>
    </xdr:from>
    <xdr:to>
      <xdr:col>12</xdr:col>
      <xdr:colOff>200371</xdr:colOff>
      <xdr:row>20</xdr:row>
      <xdr:rowOff>140786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CxnSpPr/>
      </xdr:nvCxnSpPr>
      <xdr:spPr>
        <a:xfrm>
          <a:off x="223496" y="5173161"/>
          <a:ext cx="720793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1246</xdr:colOff>
      <xdr:row>18</xdr:row>
      <xdr:rowOff>924753</xdr:rowOff>
    </xdr:from>
    <xdr:to>
      <xdr:col>12</xdr:col>
      <xdr:colOff>200371</xdr:colOff>
      <xdr:row>18</xdr:row>
      <xdr:rowOff>924753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CxnSpPr/>
      </xdr:nvCxnSpPr>
      <xdr:spPr>
        <a:xfrm>
          <a:off x="220321" y="4782378"/>
          <a:ext cx="72000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CxnSpPr/>
      </xdr:nvCxnSpPr>
      <xdr:spPr>
        <a:xfrm>
          <a:off x="9723745" y="894542"/>
          <a:ext cx="0" cy="396000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314739</xdr:colOff>
      <xdr:row>3</xdr:row>
      <xdr:rowOff>143252</xdr:rowOff>
    </xdr:from>
    <xdr:ext cx="1060173" cy="322630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 txBox="1"/>
      </xdr:nvSpPr>
      <xdr:spPr>
        <a:xfrm>
          <a:off x="10336696" y="896969"/>
          <a:ext cx="1060173" cy="322630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+mn-lt"/>
              <a:cs typeface="Meta Offc" pitchFamily="34" charset="0"/>
            </a:rPr>
            <a:t>Beschriftungsfeld</a:t>
          </a:r>
        </a:p>
      </xdr:txBody>
    </xdr:sp>
    <xdr:clientData fLocksWithSheet="0"/>
  </xdr:oneCellAnchor>
  <xdr:oneCellAnchor>
    <xdr:from>
      <xdr:col>1</xdr:col>
      <xdr:colOff>261931</xdr:colOff>
      <xdr:row>2</xdr:row>
      <xdr:rowOff>107439</xdr:rowOff>
    </xdr:from>
    <xdr:ext cx="1897062" cy="330004"/>
    <xdr:sp macro="" textlink="Daten!B5" fLocksText="0">
      <xdr:nvSpPr>
        <xdr:cNvPr id="20" name="Textfeld 19">
          <a:extLst>
            <a:ext uri="{FF2B5EF4-FFF2-40B4-BE49-F238E27FC236}">
              <a16:creationId xmlns:a16="http://schemas.microsoft.com/office/drawing/2014/main" id="{A9249E12-7017-48D6-B479-E0CC493B41A5}"/>
            </a:ext>
          </a:extLst>
        </xdr:cNvPr>
        <xdr:cNvSpPr txBox="1"/>
      </xdr:nvSpPr>
      <xdr:spPr>
        <a:xfrm>
          <a:off x="484181" y="615439"/>
          <a:ext cx="1897062" cy="33000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spAutoFit/>
        </a:bodyPr>
        <a:lstStyle/>
        <a:p>
          <a:pPr algn="l"/>
          <a:fld id="{99D353ED-7C8C-4AE0-8679-4FB99798F27B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itchFamily="34" charset="0"/>
            </a:rPr>
            <a:pPr algn="l"/>
            <a:t>Anzahl Betriebe je Größenklasse</a:t>
          </a:fld>
          <a:endParaRPr lang="en-US" sz="800" b="1">
            <a:solidFill>
              <a:sysClr val="windowText" lastClr="000000"/>
            </a:solidFill>
            <a:latin typeface="Meta Offc" panose="020B0604030101020102" pitchFamily="34" charset="0"/>
            <a:cs typeface="Meta Offc" pitchFamily="34" charset="0"/>
          </a:endParaRPr>
        </a:p>
      </xdr:txBody>
    </xdr:sp>
    <xdr:clientData fLocksWithSheet="0"/>
  </xdr:oneCellAnchor>
  <xdr:oneCellAnchor>
    <xdr:from>
      <xdr:col>7</xdr:col>
      <xdr:colOff>95262</xdr:colOff>
      <xdr:row>2</xdr:row>
      <xdr:rowOff>106361</xdr:rowOff>
    </xdr:from>
    <xdr:ext cx="3309937" cy="330004"/>
    <xdr:sp macro="" textlink="Daten!B7" fLocksText="0">
      <xdr:nvSpPr>
        <xdr:cNvPr id="21" name="Textfeld 20">
          <a:extLst>
            <a:ext uri="{FF2B5EF4-FFF2-40B4-BE49-F238E27FC236}">
              <a16:creationId xmlns:a16="http://schemas.microsoft.com/office/drawing/2014/main" id="{97C84D05-03C1-44A6-8D71-33D08E645074}"/>
            </a:ext>
          </a:extLst>
        </xdr:cNvPr>
        <xdr:cNvSpPr txBox="1"/>
      </xdr:nvSpPr>
      <xdr:spPr>
        <a:xfrm>
          <a:off x="3643325" y="614361"/>
          <a:ext cx="3309937" cy="33000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spAutoFit/>
        </a:bodyPr>
        <a:lstStyle/>
        <a:p>
          <a:pPr algn="r"/>
          <a:fld id="{FC4FA8AB-CD0B-4E89-BFD7-D338F274C63C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itchFamily="34" charset="0"/>
            </a:rPr>
            <a:pPr algn="r"/>
            <a:t>Anzahl Altfahrzeuge pro Jahr je Größenklasse</a:t>
          </a:fld>
          <a:endParaRPr lang="en-US" sz="700" b="1">
            <a:solidFill>
              <a:sysClr val="windowText" lastClr="000000"/>
            </a:solidFill>
            <a:latin typeface="Meta Offc" panose="020B0604030101020102" pitchFamily="34" charset="0"/>
            <a:cs typeface="Meta Offc" pitchFamily="34" charset="0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C9F67-6518-467A-8227-A10346A84434}">
  <sheetPr>
    <tabColor theme="2"/>
  </sheetPr>
  <dimension ref="A1:D20"/>
  <sheetViews>
    <sheetView zoomScaleNormal="100" workbookViewId="0"/>
  </sheetViews>
  <sheetFormatPr baseColWidth="10" defaultColWidth="11.5703125" defaultRowHeight="12" customHeight="1"/>
  <cols>
    <col min="1" max="1" width="31.28515625" style="56" customWidth="1"/>
    <col min="2" max="2" width="10" style="56" bestFit="1" customWidth="1"/>
    <col min="3" max="4" width="23.28515625" style="56" customWidth="1"/>
    <col min="5" max="16384" width="11.5703125" style="56"/>
  </cols>
  <sheetData>
    <row r="1" spans="1:4" ht="13.15" customHeight="1">
      <c r="A1" s="65"/>
      <c r="B1" s="54"/>
      <c r="C1" s="54"/>
      <c r="D1" s="55" t="s">
        <v>40</v>
      </c>
    </row>
    <row r="2" spans="1:4" ht="12" customHeight="1">
      <c r="A2" s="54"/>
      <c r="B2" s="54"/>
      <c r="C2" s="54"/>
      <c r="D2" s="55" t="s">
        <v>41</v>
      </c>
    </row>
    <row r="3" spans="1:4" ht="21" customHeight="1">
      <c r="A3" s="57" t="s">
        <v>42</v>
      </c>
    </row>
    <row r="4" spans="1:4" ht="15" customHeight="1">
      <c r="A4" s="58" t="s">
        <v>43</v>
      </c>
      <c r="B4" s="54"/>
      <c r="C4" s="54"/>
      <c r="D4" s="54"/>
    </row>
    <row r="5" spans="1:4" ht="12" customHeight="1">
      <c r="A5" s="54"/>
      <c r="B5" s="54"/>
      <c r="C5" s="54"/>
      <c r="D5" s="54"/>
    </row>
    <row r="6" spans="1:4" ht="47.45" customHeight="1">
      <c r="A6" s="59" t="s">
        <v>44</v>
      </c>
      <c r="B6" s="59" t="s">
        <v>45</v>
      </c>
      <c r="C6" s="59" t="s">
        <v>46</v>
      </c>
      <c r="D6" s="59" t="s">
        <v>47</v>
      </c>
    </row>
    <row r="7" spans="1:4" ht="13.9" customHeight="1">
      <c r="A7" s="60" t="s">
        <v>10</v>
      </c>
      <c r="B7" s="61">
        <v>696</v>
      </c>
      <c r="C7" s="62">
        <v>62276</v>
      </c>
      <c r="D7" s="62">
        <v>89</v>
      </c>
    </row>
    <row r="8" spans="1:4" ht="13.9" customHeight="1">
      <c r="A8" s="60" t="s">
        <v>11</v>
      </c>
      <c r="B8" s="61">
        <v>143</v>
      </c>
      <c r="C8" s="62">
        <v>50616</v>
      </c>
      <c r="D8" s="62">
        <v>354</v>
      </c>
    </row>
    <row r="9" spans="1:4" ht="13.9" customHeight="1">
      <c r="A9" s="60" t="s">
        <v>12</v>
      </c>
      <c r="B9" s="61">
        <v>77</v>
      </c>
      <c r="C9" s="62">
        <v>46892</v>
      </c>
      <c r="D9" s="62">
        <v>609</v>
      </c>
    </row>
    <row r="10" spans="1:4" ht="13.9" customHeight="1">
      <c r="A10" s="60" t="s">
        <v>13</v>
      </c>
      <c r="B10" s="61">
        <v>25</v>
      </c>
      <c r="C10" s="62">
        <v>21080</v>
      </c>
      <c r="D10" s="62">
        <v>843</v>
      </c>
    </row>
    <row r="11" spans="1:4" ht="13.9" customHeight="1">
      <c r="A11" s="60" t="s">
        <v>14</v>
      </c>
      <c r="B11" s="61">
        <v>19</v>
      </c>
      <c r="C11" s="62">
        <v>21447</v>
      </c>
      <c r="D11" s="62">
        <v>1129</v>
      </c>
    </row>
    <row r="12" spans="1:4" ht="13.9" customHeight="1">
      <c r="A12" s="60" t="s">
        <v>15</v>
      </c>
      <c r="B12" s="61">
        <v>21</v>
      </c>
      <c r="C12" s="62">
        <v>29323</v>
      </c>
      <c r="D12" s="62">
        <v>1396</v>
      </c>
    </row>
    <row r="13" spans="1:4" ht="13.9" customHeight="1">
      <c r="A13" s="60" t="s">
        <v>16</v>
      </c>
      <c r="B13" s="61">
        <v>10</v>
      </c>
      <c r="C13" s="62">
        <v>16240</v>
      </c>
      <c r="D13" s="62">
        <v>1624</v>
      </c>
    </row>
    <row r="14" spans="1:4" ht="13.9" customHeight="1">
      <c r="A14" s="60" t="s">
        <v>17</v>
      </c>
      <c r="B14" s="61">
        <v>8</v>
      </c>
      <c r="C14" s="62">
        <v>14705</v>
      </c>
      <c r="D14" s="62">
        <v>1838</v>
      </c>
    </row>
    <row r="15" spans="1:4" ht="13.9" customHeight="1">
      <c r="A15" s="60" t="s">
        <v>18</v>
      </c>
      <c r="B15" s="61">
        <v>6</v>
      </c>
      <c r="C15" s="62">
        <v>12597</v>
      </c>
      <c r="D15" s="62">
        <v>2100</v>
      </c>
    </row>
    <row r="16" spans="1:4" ht="13.9" customHeight="1">
      <c r="A16" s="60" t="s">
        <v>19</v>
      </c>
      <c r="B16" s="61">
        <v>4</v>
      </c>
      <c r="C16" s="62">
        <v>9442</v>
      </c>
      <c r="D16" s="62">
        <v>2361</v>
      </c>
    </row>
    <row r="17" spans="1:4" ht="13.9" customHeight="1">
      <c r="A17" s="60" t="s">
        <v>48</v>
      </c>
      <c r="B17" s="61">
        <v>21</v>
      </c>
      <c r="C17" s="62">
        <v>115659</v>
      </c>
      <c r="D17" s="62">
        <v>5508</v>
      </c>
    </row>
    <row r="18" spans="1:4" ht="17.45" customHeight="1">
      <c r="A18" s="63" t="s">
        <v>49</v>
      </c>
      <c r="B18" s="64">
        <f>SUM(B7:B17)</f>
        <v>1030</v>
      </c>
      <c r="C18" s="64">
        <f>SUM(C7:C17)</f>
        <v>400277</v>
      </c>
      <c r="D18" s="64"/>
    </row>
    <row r="19" spans="1:4" ht="12" customHeight="1">
      <c r="A19" s="54"/>
      <c r="B19" s="54"/>
      <c r="C19" s="54"/>
      <c r="D19" s="54"/>
    </row>
    <row r="20" spans="1:4" ht="12" customHeight="1">
      <c r="A20" s="54"/>
      <c r="B20" s="54"/>
      <c r="C20" s="54"/>
      <c r="D20" s="54"/>
    </row>
  </sheetData>
  <pageMargins left="0.05" right="0.05" top="0.5" bottom="0.5" header="0" footer="0"/>
  <pageSetup paperSize="9" orientation="portrait" horizontalDpi="300" verticalDpi="300" r:id="rId1"/>
  <headerFooter>
    <oddHeader>Altfahrzeuge nach Größenklassen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3"/>
  </sheetPr>
  <dimension ref="A1:V21"/>
  <sheetViews>
    <sheetView showGridLines="0" workbookViewId="0">
      <selection activeCell="J14" sqref="J14"/>
    </sheetView>
  </sheetViews>
  <sheetFormatPr baseColWidth="10" defaultRowHeight="12.75"/>
  <cols>
    <col min="1" max="1" width="25.28515625" style="2" customWidth="1"/>
    <col min="2" max="3" width="16.7109375" style="2" customWidth="1"/>
    <col min="4" max="4" width="20.28515625" style="2" bestFit="1" customWidth="1"/>
    <col min="5" max="5" width="22" style="2" bestFit="1" customWidth="1"/>
    <col min="6" max="6" width="19.7109375" style="2" customWidth="1"/>
    <col min="7" max="7" width="16.7109375" style="2" customWidth="1"/>
    <col min="8" max="11" width="11.42578125" style="1"/>
    <col min="12" max="16384" width="11.42578125" style="2"/>
  </cols>
  <sheetData>
    <row r="1" spans="1:22" ht="15.95" customHeight="1">
      <c r="A1" s="12" t="s">
        <v>1</v>
      </c>
      <c r="B1" s="71" t="s">
        <v>26</v>
      </c>
      <c r="C1" s="72"/>
      <c r="D1" s="72"/>
      <c r="E1" s="72"/>
      <c r="F1" s="72"/>
      <c r="G1" s="72"/>
      <c r="H1" s="1" t="s">
        <v>27</v>
      </c>
    </row>
    <row r="2" spans="1:22" ht="15.95" customHeight="1">
      <c r="A2" s="12" t="s">
        <v>2</v>
      </c>
      <c r="B2" s="71"/>
      <c r="C2" s="72"/>
      <c r="D2" s="72"/>
      <c r="E2" s="72"/>
      <c r="F2" s="72"/>
      <c r="G2" s="72"/>
    </row>
    <row r="3" spans="1:22" ht="39.75" customHeight="1">
      <c r="A3" s="12" t="s">
        <v>0</v>
      </c>
      <c r="B3" s="73" t="s">
        <v>51</v>
      </c>
      <c r="C3" s="72"/>
      <c r="D3" s="72"/>
      <c r="E3" s="72"/>
      <c r="F3" s="72"/>
      <c r="G3" s="72"/>
      <c r="H3" s="1" t="s">
        <v>28</v>
      </c>
      <c r="V3" s="2" t="str">
        <f>"Quelle: "&amp;Daten!B3</f>
        <v>Quelle: Statistisches Bundesamt 2023, Sonderauswertung</v>
      </c>
    </row>
    <row r="4" spans="1:22" ht="27.75" customHeight="1">
      <c r="A4" s="12" t="s">
        <v>3</v>
      </c>
      <c r="B4" s="73" t="s">
        <v>50</v>
      </c>
      <c r="C4" s="72"/>
      <c r="D4" s="72"/>
      <c r="E4" s="72"/>
      <c r="F4" s="72"/>
      <c r="G4" s="72"/>
    </row>
    <row r="5" spans="1:22">
      <c r="A5" s="12" t="s">
        <v>8</v>
      </c>
      <c r="B5" s="71" t="s">
        <v>34</v>
      </c>
      <c r="C5" s="72"/>
      <c r="D5" s="72"/>
      <c r="E5" s="72"/>
      <c r="F5" s="72"/>
      <c r="G5" s="72"/>
      <c r="H5" s="1" t="s">
        <v>29</v>
      </c>
    </row>
    <row r="6" spans="1:22">
      <c r="A6" s="13" t="s">
        <v>9</v>
      </c>
      <c r="B6" s="69" t="s">
        <v>36</v>
      </c>
      <c r="C6" s="70"/>
      <c r="D6" s="70"/>
      <c r="E6" s="70"/>
      <c r="F6" s="70"/>
      <c r="G6" s="70"/>
      <c r="H6" s="1" t="s">
        <v>30</v>
      </c>
    </row>
    <row r="7" spans="1:22">
      <c r="A7" s="13" t="s">
        <v>35</v>
      </c>
      <c r="B7" s="69" t="s">
        <v>33</v>
      </c>
      <c r="C7" s="70"/>
      <c r="D7" s="70"/>
      <c r="E7" s="70"/>
      <c r="F7" s="70"/>
      <c r="G7" s="70"/>
      <c r="H7" s="1" t="s">
        <v>37</v>
      </c>
    </row>
    <row r="9" spans="1:22">
      <c r="A9" s="3"/>
      <c r="B9" s="3"/>
      <c r="C9" s="1" t="s">
        <v>29</v>
      </c>
      <c r="D9" s="4" t="s">
        <v>39</v>
      </c>
      <c r="E9" s="4" t="s">
        <v>31</v>
      </c>
      <c r="F9" s="4" t="s">
        <v>32</v>
      </c>
      <c r="G9" s="4"/>
    </row>
    <row r="10" spans="1:22" ht="24">
      <c r="A10" s="1"/>
      <c r="B10" s="14"/>
      <c r="C10" s="15" t="s">
        <v>24</v>
      </c>
      <c r="D10" s="15" t="s">
        <v>38</v>
      </c>
      <c r="E10" s="15" t="s">
        <v>22</v>
      </c>
      <c r="F10" s="15" t="s">
        <v>23</v>
      </c>
      <c r="G10" s="16"/>
      <c r="H10" s="5"/>
      <c r="I10" s="5"/>
      <c r="J10" s="5"/>
      <c r="K10" s="5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18.75" customHeight="1">
      <c r="A11" s="1"/>
      <c r="B11" s="7" t="s">
        <v>10</v>
      </c>
      <c r="C11" s="26">
        <f>Vorberechnung!B7</f>
        <v>696</v>
      </c>
      <c r="D11" s="26">
        <f>Vorberechnung!C7</f>
        <v>62276</v>
      </c>
      <c r="E11" s="67">
        <f>C11/C$19</f>
        <v>0.67572815533980579</v>
      </c>
      <c r="F11" s="67">
        <f>D11/D$19</f>
        <v>0.15558225928544483</v>
      </c>
      <c r="G11" s="8"/>
    </row>
    <row r="12" spans="1:22" ht="18.75" customHeight="1">
      <c r="A12" s="9"/>
      <c r="B12" s="10" t="s">
        <v>11</v>
      </c>
      <c r="C12" s="30">
        <f>Vorberechnung!B8</f>
        <v>143</v>
      </c>
      <c r="D12" s="30">
        <f>Vorberechnung!C8</f>
        <v>50616</v>
      </c>
      <c r="E12" s="68">
        <f t="shared" ref="E12:E18" si="0">C12/$C$19</f>
        <v>0.13883495145631067</v>
      </c>
      <c r="F12" s="68">
        <f t="shared" ref="F12:F18" si="1">D12/D$19</f>
        <v>0.12645243169105394</v>
      </c>
      <c r="G12" s="11"/>
    </row>
    <row r="13" spans="1:22" ht="18.75" customHeight="1">
      <c r="A13" s="9"/>
      <c r="B13" s="7" t="s">
        <v>12</v>
      </c>
      <c r="C13" s="26">
        <f>Vorberechnung!B9</f>
        <v>77</v>
      </c>
      <c r="D13" s="26">
        <f>Vorberechnung!C9</f>
        <v>46892</v>
      </c>
      <c r="E13" s="67">
        <f t="shared" si="0"/>
        <v>7.4757281553398058E-2</v>
      </c>
      <c r="F13" s="67">
        <f t="shared" si="1"/>
        <v>0.1171488744044749</v>
      </c>
      <c r="G13" s="8"/>
    </row>
    <row r="14" spans="1:22" ht="18.75" customHeight="1">
      <c r="A14" s="9"/>
      <c r="B14" s="10" t="s">
        <v>13</v>
      </c>
      <c r="C14" s="30">
        <f>Vorberechnung!B10</f>
        <v>25</v>
      </c>
      <c r="D14" s="30">
        <f>Vorberechnung!C10</f>
        <v>21080</v>
      </c>
      <c r="E14" s="68">
        <f t="shared" si="0"/>
        <v>2.4271844660194174E-2</v>
      </c>
      <c r="F14" s="68">
        <f t="shared" si="1"/>
        <v>5.2663530505125199E-2</v>
      </c>
      <c r="G14" s="11"/>
    </row>
    <row r="15" spans="1:22" ht="18.75" customHeight="1">
      <c r="A15" s="9"/>
      <c r="B15" s="7" t="s">
        <v>14</v>
      </c>
      <c r="C15" s="26">
        <f>Vorberechnung!B11</f>
        <v>19</v>
      </c>
      <c r="D15" s="26">
        <f>Vorberechnung!C11</f>
        <v>21447</v>
      </c>
      <c r="E15" s="67">
        <f t="shared" si="0"/>
        <v>1.8446601941747572E-2</v>
      </c>
      <c r="F15" s="67">
        <f t="shared" si="1"/>
        <v>5.3580395576063575E-2</v>
      </c>
      <c r="G15" s="8"/>
    </row>
    <row r="16" spans="1:22" ht="18.75" customHeight="1">
      <c r="A16" s="9"/>
      <c r="B16" s="10" t="s">
        <v>15</v>
      </c>
      <c r="C16" s="30">
        <f>Vorberechnung!B12</f>
        <v>21</v>
      </c>
      <c r="D16" s="30">
        <f>Vorberechnung!C12</f>
        <v>29323</v>
      </c>
      <c r="E16" s="68">
        <f t="shared" si="0"/>
        <v>2.0388349514563107E-2</v>
      </c>
      <c r="F16" s="68">
        <f t="shared" si="1"/>
        <v>7.3256769686991755E-2</v>
      </c>
      <c r="G16" s="11"/>
    </row>
    <row r="17" spans="1:7" ht="18.75" customHeight="1">
      <c r="A17" s="9"/>
      <c r="B17" s="7" t="s">
        <v>25</v>
      </c>
      <c r="C17" s="26">
        <f>SUM(Vorberechnung!B13:B16)</f>
        <v>28</v>
      </c>
      <c r="D17" s="26">
        <f>SUM(Vorberechnung!C13:C16)</f>
        <v>52984</v>
      </c>
      <c r="E17" s="67">
        <f t="shared" si="0"/>
        <v>2.7184466019417475E-2</v>
      </c>
      <c r="F17" s="67">
        <f t="shared" si="1"/>
        <v>0.13236833492806233</v>
      </c>
      <c r="G17" s="8"/>
    </row>
    <row r="18" spans="1:7" ht="18.75" customHeight="1">
      <c r="A18" s="9"/>
      <c r="B18" s="10" t="s">
        <v>20</v>
      </c>
      <c r="C18" s="27">
        <f>Vorberechnung!B17</f>
        <v>21</v>
      </c>
      <c r="D18" s="27">
        <f>Vorberechnung!C17</f>
        <v>115659</v>
      </c>
      <c r="E18" s="68">
        <f t="shared" si="0"/>
        <v>2.0388349514563107E-2</v>
      </c>
      <c r="F18" s="68">
        <f t="shared" si="1"/>
        <v>0.28894740392278345</v>
      </c>
      <c r="G18" s="11"/>
    </row>
    <row r="19" spans="1:7">
      <c r="B19" s="2" t="s">
        <v>21</v>
      </c>
      <c r="C19" s="28">
        <f>SUM(C11:C18)</f>
        <v>1030</v>
      </c>
      <c r="D19" s="28">
        <f>SUM(D11:D18)</f>
        <v>400277</v>
      </c>
      <c r="E19" s="29">
        <f>SUM(E11:E18)</f>
        <v>0.99999999999999989</v>
      </c>
      <c r="F19" s="29">
        <f>SUM(F11:F18)</f>
        <v>1</v>
      </c>
    </row>
    <row r="21" spans="1:7">
      <c r="C21" s="28"/>
      <c r="D21" s="28"/>
    </row>
  </sheetData>
  <sheetProtection selectLockedCells="1"/>
  <mergeCells count="7">
    <mergeCell ref="B7:G7"/>
    <mergeCell ref="B1:G1"/>
    <mergeCell ref="B5:G5"/>
    <mergeCell ref="B6:G6"/>
    <mergeCell ref="B4:G4"/>
    <mergeCell ref="B3:G3"/>
    <mergeCell ref="B2:G2"/>
  </mergeCells>
  <phoneticPr fontId="19" type="noConversion"/>
  <conditionalFormatting sqref="H10:V10">
    <cfRule type="cellIs" dxfId="0" priority="2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8"/>
    <pageSetUpPr fitToPage="1"/>
  </sheetPr>
  <dimension ref="A1:Y35"/>
  <sheetViews>
    <sheetView showGridLines="0" tabSelected="1" zoomScale="120" zoomScaleNormal="120" workbookViewId="0">
      <selection sqref="A1:M24"/>
    </sheetView>
  </sheetViews>
  <sheetFormatPr baseColWidth="10" defaultRowHeight="12.75"/>
  <cols>
    <col min="1" max="1" width="3.28515625" style="66" customWidth="1"/>
    <col min="2" max="2" width="5.7109375" style="18" customWidth="1"/>
    <col min="3" max="3" width="4.28515625" style="18" customWidth="1"/>
    <col min="4" max="4" width="10.140625" style="18" customWidth="1"/>
    <col min="5" max="5" width="14" style="18" customWidth="1"/>
    <col min="6" max="6" width="1.7109375" style="18" customWidth="1"/>
    <col min="7" max="7" width="14" style="18" customWidth="1"/>
    <col min="8" max="8" width="1.7109375" style="18" customWidth="1"/>
    <col min="9" max="9" width="14" style="18" customWidth="1"/>
    <col min="10" max="10" width="16.140625" style="18" customWidth="1"/>
    <col min="11" max="11" width="14" style="18" customWidth="1"/>
    <col min="12" max="12" width="9.28515625" style="18" customWidth="1"/>
    <col min="13" max="13" width="8.28515625" style="18" customWidth="1"/>
    <col min="14" max="14" width="3.140625" style="18" customWidth="1"/>
    <col min="15" max="15" width="1.42578125" style="18" customWidth="1"/>
    <col min="16" max="16" width="15.140625" style="18" customWidth="1"/>
    <col min="17" max="17" width="2.5703125" style="17" customWidth="1"/>
    <col min="18" max="20" width="11.7109375" style="17" customWidth="1"/>
    <col min="21" max="21" width="4" style="17" customWidth="1"/>
    <col min="22" max="23" width="11.7109375" style="17" customWidth="1"/>
    <col min="24" max="24" width="19.140625" style="17" customWidth="1"/>
    <col min="25" max="25" width="2.5703125" style="17" customWidth="1"/>
    <col min="26" max="16384" width="11.42578125" style="17"/>
  </cols>
  <sheetData>
    <row r="1" spans="2:25" ht="20.25" customHeight="1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2"/>
      <c r="R1" s="32"/>
      <c r="S1" s="32"/>
      <c r="T1" s="32"/>
      <c r="U1" s="32"/>
      <c r="V1" s="32"/>
      <c r="W1" s="32"/>
      <c r="X1" s="32"/>
      <c r="Y1" s="32"/>
    </row>
    <row r="2" spans="2:25" ht="20.25" customHeight="1"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1"/>
      <c r="O2" s="31"/>
      <c r="P2" s="31"/>
      <c r="Q2" s="75" t="s">
        <v>7</v>
      </c>
      <c r="R2" s="76"/>
      <c r="S2" s="76"/>
      <c r="T2" s="76"/>
      <c r="U2" s="76"/>
      <c r="V2" s="76"/>
      <c r="W2" s="76"/>
      <c r="X2" s="76"/>
      <c r="Y2" s="77"/>
    </row>
    <row r="3" spans="2:25" ht="18.75" customHeight="1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1"/>
      <c r="O3" s="31"/>
      <c r="P3" s="31"/>
      <c r="Q3" s="35"/>
      <c r="R3" s="36"/>
      <c r="S3" s="37"/>
      <c r="T3" s="36"/>
      <c r="U3" s="36"/>
      <c r="V3" s="37"/>
      <c r="W3" s="36"/>
      <c r="X3" s="36"/>
      <c r="Y3" s="38"/>
    </row>
    <row r="4" spans="2:25" ht="15.95" customHeight="1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1"/>
      <c r="N4" s="31"/>
      <c r="O4" s="31"/>
      <c r="P4" s="31"/>
      <c r="Q4" s="35"/>
      <c r="R4" s="36"/>
      <c r="S4" s="36"/>
      <c r="T4" s="36"/>
      <c r="U4" s="36"/>
      <c r="V4" s="36"/>
      <c r="W4" s="36"/>
      <c r="X4" s="36"/>
      <c r="Y4" s="38"/>
    </row>
    <row r="5" spans="2:25" ht="7.5" customHeight="1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1"/>
      <c r="O5" s="31"/>
      <c r="P5" s="31"/>
      <c r="Q5" s="40"/>
      <c r="R5" s="41"/>
      <c r="S5" s="41"/>
      <c r="T5" s="41"/>
      <c r="U5" s="41"/>
      <c r="V5" s="41"/>
      <c r="W5" s="41"/>
      <c r="X5" s="41"/>
      <c r="Y5" s="42"/>
    </row>
    <row r="6" spans="2:25" ht="16.5" customHeight="1">
      <c r="B6" s="31"/>
      <c r="C6" s="43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40"/>
      <c r="R6" s="41"/>
      <c r="S6" s="41"/>
      <c r="T6" s="41"/>
      <c r="U6" s="41"/>
      <c r="V6" s="41"/>
      <c r="W6" s="41"/>
      <c r="X6" s="41"/>
      <c r="Y6" s="42"/>
    </row>
    <row r="7" spans="2:25" ht="16.5" customHeight="1">
      <c r="B7" s="31"/>
      <c r="C7" s="43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40"/>
      <c r="R7" s="41"/>
      <c r="S7" s="41"/>
      <c r="T7" s="41"/>
      <c r="U7" s="41"/>
      <c r="V7" s="41"/>
      <c r="W7" s="41"/>
      <c r="X7" s="41"/>
      <c r="Y7" s="42"/>
    </row>
    <row r="8" spans="2:25" ht="16.5" customHeight="1">
      <c r="B8" s="31"/>
      <c r="C8" s="43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40"/>
      <c r="R8" s="41"/>
      <c r="S8" s="41"/>
      <c r="T8" s="41"/>
      <c r="U8" s="41"/>
      <c r="V8" s="41"/>
      <c r="W8" s="41"/>
      <c r="X8" s="41"/>
      <c r="Y8" s="42"/>
    </row>
    <row r="9" spans="2:25" ht="16.5" customHeight="1">
      <c r="B9" s="31"/>
      <c r="C9" s="43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40"/>
      <c r="R9" s="41"/>
      <c r="S9" s="41"/>
      <c r="T9" s="41"/>
      <c r="U9" s="41"/>
      <c r="V9" s="41"/>
      <c r="W9" s="41"/>
      <c r="X9" s="41"/>
      <c r="Y9" s="42"/>
    </row>
    <row r="10" spans="2:25" ht="16.5" customHeight="1">
      <c r="B10" s="31"/>
      <c r="C10" s="43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40"/>
      <c r="R10" s="41"/>
      <c r="S10" s="41"/>
      <c r="T10" s="41"/>
      <c r="U10" s="41"/>
      <c r="V10" s="41"/>
      <c r="W10" s="41"/>
      <c r="X10" s="41"/>
      <c r="Y10" s="42"/>
    </row>
    <row r="11" spans="2:25" ht="16.5" customHeight="1">
      <c r="B11" s="31"/>
      <c r="C11" s="43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40"/>
      <c r="R11" s="44" t="s">
        <v>4</v>
      </c>
      <c r="S11" s="41"/>
      <c r="T11" s="41"/>
      <c r="U11" s="41"/>
      <c r="V11" s="41"/>
      <c r="W11" s="41"/>
      <c r="X11" s="41"/>
      <c r="Y11" s="42"/>
    </row>
    <row r="12" spans="2:25" ht="16.5" customHeight="1">
      <c r="B12" s="31"/>
      <c r="C12" s="43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40"/>
      <c r="R12" s="41"/>
      <c r="S12" s="41"/>
      <c r="T12" s="41"/>
      <c r="U12" s="41"/>
      <c r="V12" s="41"/>
      <c r="W12" s="41"/>
      <c r="X12" s="41"/>
      <c r="Y12" s="42"/>
    </row>
    <row r="13" spans="2:25" ht="17.25" customHeight="1">
      <c r="B13" s="31"/>
      <c r="C13" s="43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40"/>
      <c r="R13" s="44" t="s">
        <v>5</v>
      </c>
      <c r="S13" s="41"/>
      <c r="T13" s="41"/>
      <c r="U13" s="41"/>
      <c r="V13" s="41"/>
      <c r="W13" s="41"/>
      <c r="X13" s="41"/>
      <c r="Y13" s="42"/>
    </row>
    <row r="14" spans="2:25" ht="16.5" customHeight="1">
      <c r="B14" s="45"/>
      <c r="C14" s="46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0"/>
      <c r="R14" s="41"/>
      <c r="S14" s="41"/>
      <c r="T14" s="41"/>
      <c r="U14" s="41"/>
      <c r="V14" s="41"/>
      <c r="W14" s="41"/>
      <c r="X14" s="41"/>
      <c r="Y14" s="42"/>
    </row>
    <row r="15" spans="2:25" ht="16.5" customHeight="1">
      <c r="B15" s="45"/>
      <c r="C15" s="46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0"/>
      <c r="R15" s="41"/>
      <c r="S15" s="44" t="s">
        <v>6</v>
      </c>
      <c r="T15" s="41"/>
      <c r="U15" s="41"/>
      <c r="V15" s="44" t="s">
        <v>6</v>
      </c>
      <c r="W15" s="41"/>
      <c r="X15" s="41"/>
      <c r="Y15" s="42"/>
    </row>
    <row r="16" spans="2:25" ht="16.5" customHeight="1">
      <c r="B16" s="45"/>
      <c r="C16" s="46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0"/>
      <c r="R16" s="41"/>
      <c r="S16" s="41"/>
      <c r="T16" s="41"/>
      <c r="U16" s="41"/>
      <c r="V16" s="41"/>
      <c r="W16" s="41"/>
      <c r="X16" s="41"/>
      <c r="Y16" s="42"/>
    </row>
    <row r="17" spans="2:25" ht="16.5" customHeight="1">
      <c r="B17" s="45"/>
      <c r="C17" s="46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0"/>
      <c r="R17" s="41"/>
      <c r="S17" s="41"/>
      <c r="T17" s="41"/>
      <c r="U17" s="41"/>
      <c r="V17" s="41"/>
      <c r="W17" s="41"/>
      <c r="X17" s="41"/>
      <c r="Y17" s="42"/>
    </row>
    <row r="18" spans="2:25" ht="22.5" customHeight="1">
      <c r="B18" s="45"/>
      <c r="C18" s="46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0"/>
      <c r="R18" s="41"/>
      <c r="S18" s="41"/>
      <c r="T18" s="41"/>
      <c r="U18" s="41"/>
      <c r="V18" s="41"/>
      <c r="W18" s="41"/>
      <c r="X18" s="41"/>
      <c r="Y18" s="42"/>
    </row>
    <row r="19" spans="2:25" ht="87" customHeight="1">
      <c r="B19" s="47"/>
      <c r="C19" s="48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5"/>
      <c r="P19" s="45"/>
      <c r="Q19" s="49"/>
      <c r="R19" s="50"/>
      <c r="S19" s="50"/>
      <c r="T19" s="50"/>
      <c r="U19" s="50"/>
      <c r="V19" s="50"/>
      <c r="W19" s="50"/>
      <c r="X19" s="50"/>
      <c r="Y19" s="51"/>
    </row>
    <row r="20" spans="2:25" ht="9" customHeight="1">
      <c r="B20" s="47"/>
      <c r="C20" s="48"/>
      <c r="D20" s="47"/>
      <c r="E20" s="74"/>
      <c r="F20" s="47"/>
      <c r="G20" s="74"/>
      <c r="H20" s="47"/>
      <c r="I20" s="74"/>
      <c r="J20" s="47"/>
      <c r="K20" s="74"/>
      <c r="L20" s="47"/>
      <c r="M20" s="74"/>
      <c r="N20" s="47"/>
      <c r="O20" s="45"/>
      <c r="P20" s="45"/>
      <c r="Q20" s="32"/>
      <c r="R20" s="32"/>
      <c r="S20" s="32"/>
      <c r="T20" s="32"/>
      <c r="U20" s="32"/>
      <c r="V20" s="32"/>
      <c r="W20" s="32"/>
      <c r="X20" s="32"/>
      <c r="Y20" s="32"/>
    </row>
    <row r="21" spans="2:25" ht="11.25" customHeight="1">
      <c r="B21" s="47"/>
      <c r="C21" s="48"/>
      <c r="D21" s="47"/>
      <c r="E21" s="74"/>
      <c r="F21" s="47"/>
      <c r="G21" s="74"/>
      <c r="H21" s="47"/>
      <c r="I21" s="74"/>
      <c r="J21" s="47"/>
      <c r="K21" s="74"/>
      <c r="L21" s="47"/>
      <c r="M21" s="74"/>
      <c r="N21" s="47"/>
      <c r="O21" s="45"/>
      <c r="P21" s="45"/>
      <c r="Q21" s="32"/>
      <c r="R21" s="32"/>
      <c r="S21" s="32"/>
      <c r="T21" s="32"/>
      <c r="U21" s="32"/>
      <c r="V21" s="32"/>
      <c r="W21" s="32"/>
      <c r="X21" s="32"/>
      <c r="Y21" s="32"/>
    </row>
    <row r="22" spans="2:25" ht="3.75" customHeight="1">
      <c r="B22" s="47"/>
      <c r="C22" s="48"/>
      <c r="D22" s="47"/>
      <c r="E22" s="52"/>
      <c r="F22" s="47"/>
      <c r="G22" s="52"/>
      <c r="H22" s="47"/>
      <c r="I22" s="52"/>
      <c r="J22" s="47"/>
      <c r="K22" s="52"/>
      <c r="L22" s="47"/>
      <c r="M22" s="52"/>
      <c r="N22" s="47"/>
      <c r="O22" s="45"/>
      <c r="P22" s="45"/>
      <c r="Q22" s="32"/>
      <c r="R22" s="32"/>
      <c r="S22" s="32"/>
      <c r="T22" s="32"/>
      <c r="U22" s="32"/>
      <c r="V22" s="32"/>
      <c r="W22" s="32"/>
      <c r="X22" s="32"/>
      <c r="Y22" s="32"/>
    </row>
    <row r="23" spans="2:25" ht="9" customHeight="1">
      <c r="B23" s="47"/>
      <c r="C23" s="48"/>
      <c r="D23" s="47"/>
      <c r="E23" s="74"/>
      <c r="F23" s="47"/>
      <c r="G23" s="74"/>
      <c r="H23" s="47"/>
      <c r="I23" s="74"/>
      <c r="J23" s="47"/>
      <c r="K23" s="74"/>
      <c r="L23" s="47"/>
      <c r="M23" s="74"/>
      <c r="N23" s="47"/>
      <c r="O23" s="45"/>
      <c r="P23" s="45"/>
      <c r="Q23" s="32"/>
      <c r="R23" s="32"/>
      <c r="S23" s="32"/>
      <c r="T23" s="32"/>
      <c r="U23" s="32"/>
      <c r="V23" s="32"/>
      <c r="W23" s="32"/>
      <c r="X23" s="32"/>
      <c r="Y23" s="32"/>
    </row>
    <row r="24" spans="2:25" ht="9" customHeight="1">
      <c r="B24" s="47"/>
      <c r="C24" s="48"/>
      <c r="D24" s="47"/>
      <c r="E24" s="74"/>
      <c r="F24" s="47"/>
      <c r="G24" s="74"/>
      <c r="H24" s="47"/>
      <c r="I24" s="74"/>
      <c r="J24" s="47"/>
      <c r="K24" s="74"/>
      <c r="L24" s="47"/>
      <c r="M24" s="74"/>
      <c r="N24" s="47"/>
      <c r="O24" s="45"/>
      <c r="P24" s="45"/>
      <c r="Q24" s="32"/>
      <c r="R24" s="32"/>
      <c r="S24" s="32"/>
      <c r="T24" s="32"/>
      <c r="U24" s="32"/>
      <c r="V24" s="32"/>
      <c r="W24" s="32"/>
      <c r="X24" s="32"/>
      <c r="Y24" s="32"/>
    </row>
    <row r="25" spans="2:25" ht="16.5" customHeight="1">
      <c r="B25" s="45"/>
      <c r="C25" s="46"/>
      <c r="D25" s="53"/>
      <c r="E25" s="53"/>
      <c r="F25" s="53"/>
      <c r="G25" s="53"/>
      <c r="H25" s="53"/>
      <c r="I25" s="53"/>
      <c r="J25" s="53"/>
      <c r="K25" s="53"/>
      <c r="L25" s="53"/>
      <c r="M25" s="45"/>
      <c r="N25" s="45"/>
      <c r="O25" s="45"/>
      <c r="P25" s="45"/>
      <c r="Q25" s="32"/>
      <c r="R25" s="32"/>
      <c r="S25" s="32"/>
      <c r="T25" s="32"/>
      <c r="U25" s="32"/>
      <c r="V25" s="32"/>
      <c r="W25" s="32"/>
      <c r="X25" s="32"/>
      <c r="Y25" s="32"/>
    </row>
    <row r="26" spans="2:25" ht="21.75" customHeight="1"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32"/>
      <c r="R26" s="32"/>
      <c r="S26" s="32"/>
      <c r="T26" s="32"/>
      <c r="U26" s="32"/>
      <c r="V26" s="32"/>
      <c r="W26" s="32"/>
      <c r="X26" s="32"/>
      <c r="Y26" s="32"/>
    </row>
    <row r="27" spans="2:25" ht="6.75" customHeight="1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</row>
    <row r="28" spans="2:25" ht="6" customHeight="1">
      <c r="B28" s="22"/>
      <c r="C28" s="22"/>
      <c r="D28" s="22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</row>
    <row r="29" spans="2:25" ht="4.5" customHeight="1">
      <c r="B29" s="22"/>
      <c r="C29" s="22"/>
      <c r="D29" s="22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</row>
    <row r="30" spans="2:25" ht="6" customHeight="1">
      <c r="B30" s="22"/>
      <c r="C30" s="22"/>
      <c r="D30" s="22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</row>
    <row r="31" spans="2:25" ht="6.75" customHeight="1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spans="2:25" ht="4.5" customHeight="1">
      <c r="B32" s="19"/>
      <c r="C32" s="19"/>
      <c r="D32" s="19"/>
      <c r="E32" s="19"/>
      <c r="F32" s="19"/>
      <c r="G32" s="19"/>
      <c r="H32" s="24"/>
      <c r="I32" s="24"/>
      <c r="J32" s="24"/>
      <c r="K32" s="24"/>
      <c r="L32" s="24"/>
      <c r="M32" s="19"/>
      <c r="N32" s="19"/>
      <c r="O32" s="19"/>
      <c r="P32" s="19"/>
    </row>
    <row r="33" spans="2:16" ht="18" customHeight="1">
      <c r="B33" s="25"/>
      <c r="C33" s="25"/>
      <c r="D33" s="25"/>
      <c r="E33" s="25"/>
      <c r="F33" s="25"/>
      <c r="G33" s="24"/>
      <c r="H33" s="24"/>
      <c r="I33" s="24"/>
      <c r="J33" s="24"/>
      <c r="K33" s="24"/>
      <c r="L33" s="24"/>
      <c r="M33" s="19"/>
      <c r="N33" s="19"/>
      <c r="O33" s="19"/>
      <c r="P33" s="19"/>
    </row>
    <row r="34" spans="2:16">
      <c r="B34" s="25"/>
      <c r="C34" s="25"/>
      <c r="D34" s="25"/>
      <c r="E34" s="25"/>
      <c r="F34" s="25"/>
      <c r="G34" s="24"/>
      <c r="H34" s="24"/>
      <c r="I34" s="24"/>
      <c r="J34" s="24"/>
      <c r="K34" s="24"/>
      <c r="L34" s="24"/>
      <c r="M34" s="19"/>
      <c r="N34" s="19"/>
      <c r="O34" s="19"/>
      <c r="P34" s="19"/>
    </row>
    <row r="35" spans="2:16">
      <c r="B35" s="21"/>
      <c r="C35" s="21"/>
      <c r="D35" s="21"/>
      <c r="E35" s="21"/>
      <c r="F35" s="21"/>
      <c r="G35" s="20"/>
      <c r="H35" s="20"/>
      <c r="I35" s="20"/>
      <c r="J35" s="20"/>
      <c r="K35" s="20"/>
      <c r="L35" s="20"/>
    </row>
  </sheetData>
  <sheetProtection selectLockedCells="1"/>
  <mergeCells count="11">
    <mergeCell ref="Q2:Y2"/>
    <mergeCell ref="E20:E21"/>
    <mergeCell ref="G20:G21"/>
    <mergeCell ref="I20:I21"/>
    <mergeCell ref="K20:K21"/>
    <mergeCell ref="M20:M21"/>
    <mergeCell ref="E23:E24"/>
    <mergeCell ref="G23:G24"/>
    <mergeCell ref="I23:I24"/>
    <mergeCell ref="K23:K24"/>
    <mergeCell ref="M23:M24"/>
  </mergeCells>
  <printOptions horizontalCentered="1"/>
  <pageMargins left="0" right="0" top="0.78740157480314965" bottom="0.78740157480314965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07707226476D040B5DA6A9FC353B842" ma:contentTypeVersion="0" ma:contentTypeDescription="Ein neues Dokument erstellen." ma:contentTypeScope="" ma:versionID="12c9d3989c9f893801ea24ce27e721e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6c4a6dd5ef775a5269b08f7de37f93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733333-2C09-4C22-8429-689A709F6FC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98956D4-809C-4B1E-A837-ADAD56673C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30A246-BF3F-4EAB-B8E1-D0B03115F9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Vorberechnung</vt:lpstr>
      <vt:lpstr>Daten</vt:lpstr>
      <vt:lpstr>Diagramm</vt:lpstr>
      <vt:lpstr>Diagramm!Druckbereich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Regina Kohlmeyer</dc:creator>
  <cp:lastModifiedBy>Vogel, Tommy</cp:lastModifiedBy>
  <cp:lastPrinted>2013-06-13T23:31:37Z</cp:lastPrinted>
  <dcterms:created xsi:type="dcterms:W3CDTF">2010-08-25T11:28:54Z</dcterms:created>
  <dcterms:modified xsi:type="dcterms:W3CDTF">2024-03-12T08:48:26Z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0x010100C07707226476D040B5DA6A9FC353B842</vt:lpwstr>
  </property>
</Properties>
</file>